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2\18 сесія 16.12.2022\Рішення сайт\"/>
    </mc:Choice>
  </mc:AlternateContent>
  <xr:revisionPtr revIDLastSave="0" documentId="8_{EE6A5C6E-F7C3-464E-ACB1-C8295E9403B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ля звіту на 01.01.23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9" l="1"/>
  <c r="F22" i="9"/>
  <c r="E44" i="9"/>
  <c r="C44" i="9"/>
  <c r="F43" i="9"/>
  <c r="F42" i="9"/>
  <c r="F41" i="9"/>
  <c r="F40" i="9"/>
  <c r="F39" i="9"/>
  <c r="F38" i="9"/>
  <c r="F37" i="9"/>
  <c r="E36" i="9"/>
  <c r="C36" i="9"/>
  <c r="F35" i="9"/>
  <c r="F34" i="9"/>
  <c r="F33" i="9"/>
  <c r="F32" i="9"/>
  <c r="E31" i="9"/>
  <c r="C31" i="9"/>
  <c r="F30" i="9"/>
  <c r="F29" i="9"/>
  <c r="F28" i="9"/>
  <c r="F27" i="9"/>
  <c r="F26" i="9"/>
  <c r="F25" i="9"/>
  <c r="F21" i="9"/>
  <c r="F46" i="9" l="1"/>
  <c r="E46" i="9"/>
  <c r="C46" i="9"/>
  <c r="D11" i="9"/>
</calcChain>
</file>

<file path=xl/sharedStrings.xml><?xml version="1.0" encoding="utf-8"?>
<sst xmlns="http://schemas.openxmlformats.org/spreadsheetml/2006/main" count="44" uniqueCount="41">
  <si>
    <t>П№</t>
  </si>
  <si>
    <t xml:space="preserve">Посада </t>
  </si>
  <si>
    <t xml:space="preserve">К-ть штатних посад </t>
  </si>
  <si>
    <t>Тарифний розряд</t>
  </si>
  <si>
    <t>Посадовий оклад</t>
  </si>
  <si>
    <t xml:space="preserve">Керівники </t>
  </si>
  <si>
    <t>Керівник гурткової роботи</t>
  </si>
  <si>
    <t>Вихователі всього</t>
  </si>
  <si>
    <t>Старша медсестра</t>
  </si>
  <si>
    <t>Медсестра з дієтхарчування</t>
  </si>
  <si>
    <t xml:space="preserve">Завгосп </t>
  </si>
  <si>
    <t>Кухар</t>
  </si>
  <si>
    <t xml:space="preserve">Спеціалісти всього </t>
  </si>
  <si>
    <t>Машиніст по пранню білизни</t>
  </si>
  <si>
    <t>Каштелянка</t>
  </si>
  <si>
    <t>Помічник вихователя</t>
  </si>
  <si>
    <t>Прибиральниця службових прим.</t>
  </si>
  <si>
    <t>Сторож</t>
  </si>
  <si>
    <t>Робітник по обслуг.будівлі</t>
  </si>
  <si>
    <t>Робітники всього</t>
  </si>
  <si>
    <r>
      <t>комунального закладу «Дошкільний навчальний заклад загального типу «Веселка» Сурсько-Литовської сільської ради</t>
    </r>
    <r>
      <rPr>
        <sz val="11"/>
        <color theme="1"/>
        <rFont val="Times New Roman"/>
        <family val="1"/>
        <charset val="204"/>
      </rPr>
      <t>»</t>
    </r>
  </si>
  <si>
    <t>Всього</t>
  </si>
  <si>
    <t>Двірник</t>
  </si>
  <si>
    <t>ЗАТВЕРДЖЕНО</t>
  </si>
  <si>
    <t>Наказ Міністерства фінансів України</t>
  </si>
  <si>
    <t>від 28.01.2002 №57 (у редакції наказу</t>
  </si>
  <si>
    <t>Міністерства фінансів України від 26.11.2012 №1220</t>
  </si>
  <si>
    <t>З місячним фондом оплати праці</t>
  </si>
  <si>
    <t>Сільський голова</t>
  </si>
  <si>
    <t>_____________________ Григорій АНДРЄЄВ</t>
  </si>
  <si>
    <t>Фонд заробітної плати на місяць за посадовим окладом (грн.)</t>
  </si>
  <si>
    <t xml:space="preserve">Вихователь </t>
  </si>
  <si>
    <r>
      <t>Музичний керівник</t>
    </r>
    <r>
      <rPr>
        <sz val="8"/>
        <color theme="1"/>
        <rFont val="Times New Roman"/>
        <family val="1"/>
        <charset val="204"/>
      </rPr>
      <t xml:space="preserve"> </t>
    </r>
  </si>
  <si>
    <r>
      <t>Інструктор з фізичної культури</t>
    </r>
    <r>
      <rPr>
        <sz val="8"/>
        <color theme="1"/>
        <rFont val="Times New Roman"/>
        <family val="1"/>
        <charset val="204"/>
      </rPr>
      <t xml:space="preserve"> </t>
    </r>
  </si>
  <si>
    <t xml:space="preserve">Додаток 2 до рішення сесії </t>
  </si>
  <si>
    <t>Директор</t>
  </si>
  <si>
    <t>Бухгалтер</t>
  </si>
  <si>
    <t>штат у кількості 17,75 штатних одиниць</t>
  </si>
  <si>
    <t>від 16.12.2022 року</t>
  </si>
  <si>
    <t>ШТАТНИЙ РОЗПИС на 2023 рік</t>
  </si>
  <si>
    <t>№ 1004-18/VIII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</si>
</sst>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wrapText="1"/>
    </xf>
    <xf numFmtId="2" fontId="6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top" wrapText="1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center" wrapText="1"/>
    </xf>
    <xf numFmtId="2" fontId="8" fillId="3" borderId="3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1" fontId="9" fillId="3" borderId="3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1" fontId="3" fillId="3" borderId="5" xfId="0" applyNumberFormat="1" applyFont="1" applyFill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 vertical="top" wrapText="1"/>
    </xf>
    <xf numFmtId="1" fontId="6" fillId="2" borderId="0" xfId="0" applyNumberFormat="1" applyFont="1" applyFill="1" applyAlignment="1">
      <alignment horizontal="center" vertical="center" wrapText="1"/>
    </xf>
    <xf numFmtId="2" fontId="6" fillId="2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workbookViewId="0">
      <selection activeCell="E19" sqref="E19:E20"/>
    </sheetView>
  </sheetViews>
  <sheetFormatPr defaultRowHeight="12.75" x14ac:dyDescent="0.2"/>
  <cols>
    <col min="1" max="1" width="5.7109375" customWidth="1"/>
    <col min="2" max="2" width="40" customWidth="1"/>
    <col min="4" max="4" width="9.5703125" customWidth="1"/>
    <col min="5" max="5" width="40.140625" customWidth="1"/>
    <col min="6" max="6" width="37.28515625" customWidth="1"/>
  </cols>
  <sheetData>
    <row r="1" spans="1:6" x14ac:dyDescent="0.2">
      <c r="F1" s="33" t="s">
        <v>34</v>
      </c>
    </row>
    <row r="2" spans="1:6" x14ac:dyDescent="0.2">
      <c r="F2" s="33" t="s">
        <v>38</v>
      </c>
    </row>
    <row r="3" spans="1:6" x14ac:dyDescent="0.2">
      <c r="F3" s="33" t="s">
        <v>40</v>
      </c>
    </row>
    <row r="4" spans="1:6" ht="15" x14ac:dyDescent="0.25">
      <c r="A4" s="2"/>
      <c r="B4" s="28"/>
      <c r="C4" s="28"/>
      <c r="D4" s="34" t="s">
        <v>23</v>
      </c>
      <c r="E4" s="34"/>
      <c r="F4" s="34"/>
    </row>
    <row r="5" spans="1:6" ht="15" x14ac:dyDescent="0.25">
      <c r="A5" s="2"/>
      <c r="B5" s="28"/>
      <c r="C5" s="28"/>
      <c r="D5" s="34" t="s">
        <v>24</v>
      </c>
      <c r="E5" s="34"/>
      <c r="F5" s="34"/>
    </row>
    <row r="6" spans="1:6" ht="15" x14ac:dyDescent="0.25">
      <c r="A6" s="2"/>
      <c r="B6" s="28"/>
      <c r="C6" s="28"/>
      <c r="D6" s="34" t="s">
        <v>25</v>
      </c>
      <c r="E6" s="34"/>
      <c r="F6" s="34"/>
    </row>
    <row r="7" spans="1:6" ht="15" x14ac:dyDescent="0.25">
      <c r="A7" s="2"/>
      <c r="B7" s="28"/>
      <c r="C7" s="28"/>
      <c r="D7" s="34" t="s">
        <v>26</v>
      </c>
      <c r="E7" s="34"/>
      <c r="F7" s="34"/>
    </row>
    <row r="8" spans="1:6" ht="15" x14ac:dyDescent="0.25">
      <c r="A8" s="2"/>
      <c r="B8" s="28"/>
      <c r="C8" s="28"/>
      <c r="D8" s="34"/>
      <c r="E8" s="34"/>
      <c r="F8" s="34"/>
    </row>
    <row r="9" spans="1:6" ht="15" x14ac:dyDescent="0.25">
      <c r="A9" s="2"/>
      <c r="B9" s="28"/>
      <c r="C9" s="28"/>
      <c r="D9" s="34" t="s">
        <v>37</v>
      </c>
      <c r="E9" s="34"/>
      <c r="F9" s="34"/>
    </row>
    <row r="10" spans="1:6" ht="15" x14ac:dyDescent="0.25">
      <c r="A10" s="2"/>
      <c r="B10" s="28"/>
      <c r="C10" s="28"/>
      <c r="D10" s="34" t="s">
        <v>27</v>
      </c>
      <c r="E10" s="34"/>
      <c r="F10" s="34"/>
    </row>
    <row r="11" spans="1:6" ht="15" x14ac:dyDescent="0.25">
      <c r="A11" s="2"/>
      <c r="B11" s="28"/>
      <c r="C11" s="28"/>
      <c r="D11" s="35">
        <f>F46</f>
        <v>82236.61</v>
      </c>
      <c r="E11" s="36"/>
      <c r="F11" s="36"/>
    </row>
    <row r="12" spans="1:6" ht="15" x14ac:dyDescent="0.25">
      <c r="A12" s="2"/>
      <c r="B12" s="28"/>
      <c r="C12" s="28"/>
      <c r="D12" s="37" t="s">
        <v>28</v>
      </c>
      <c r="E12" s="38"/>
      <c r="F12" s="38"/>
    </row>
    <row r="13" spans="1:6" ht="15" x14ac:dyDescent="0.25">
      <c r="A13" s="2"/>
      <c r="B13" s="28"/>
      <c r="C13" s="28"/>
      <c r="D13" s="37" t="s">
        <v>29</v>
      </c>
      <c r="E13" s="38"/>
      <c r="F13" s="38"/>
    </row>
    <row r="14" spans="1:6" ht="15" x14ac:dyDescent="0.25">
      <c r="A14" s="2"/>
      <c r="B14" s="28"/>
      <c r="C14" s="28"/>
      <c r="D14" s="28"/>
      <c r="E14" s="28"/>
      <c r="F14" s="28"/>
    </row>
    <row r="15" spans="1:6" ht="16.5" x14ac:dyDescent="0.25">
      <c r="A15" s="39" t="s">
        <v>39</v>
      </c>
      <c r="B15" s="39"/>
      <c r="C15" s="39"/>
      <c r="D15" s="39"/>
      <c r="E15" s="39"/>
      <c r="F15" s="39"/>
    </row>
    <row r="16" spans="1:6" ht="15.75" x14ac:dyDescent="0.25">
      <c r="A16" s="1"/>
      <c r="B16" s="42" t="s">
        <v>20</v>
      </c>
      <c r="C16" s="42"/>
      <c r="D16" s="42"/>
      <c r="E16" s="42"/>
      <c r="F16" s="42"/>
    </row>
    <row r="17" spans="1:6" x14ac:dyDescent="0.2">
      <c r="A17" s="1"/>
      <c r="B17" s="1"/>
      <c r="C17" s="1"/>
      <c r="D17" s="1"/>
      <c r="E17" s="1"/>
      <c r="F17" s="3"/>
    </row>
    <row r="18" spans="1:6" ht="13.5" thickBot="1" x14ac:dyDescent="0.25">
      <c r="A18" s="1"/>
      <c r="B18" s="1"/>
      <c r="C18" s="1"/>
      <c r="D18" s="1"/>
      <c r="E18" s="1"/>
      <c r="F18" s="3"/>
    </row>
    <row r="19" spans="1:6" ht="47.25" customHeight="1" x14ac:dyDescent="0.2">
      <c r="A19" s="43" t="s">
        <v>0</v>
      </c>
      <c r="B19" s="43" t="s">
        <v>1</v>
      </c>
      <c r="C19" s="43" t="s">
        <v>2</v>
      </c>
      <c r="D19" s="43" t="s">
        <v>3</v>
      </c>
      <c r="E19" s="43" t="s">
        <v>4</v>
      </c>
      <c r="F19" s="43" t="s">
        <v>30</v>
      </c>
    </row>
    <row r="20" spans="1:6" ht="13.5" customHeight="1" thickBot="1" x14ac:dyDescent="0.25">
      <c r="A20" s="44"/>
      <c r="B20" s="44"/>
      <c r="C20" s="44"/>
      <c r="D20" s="44"/>
      <c r="E20" s="44"/>
      <c r="F20" s="44"/>
    </row>
    <row r="21" spans="1:6" ht="16.5" thickBot="1" x14ac:dyDescent="0.25">
      <c r="A21" s="4">
        <v>1</v>
      </c>
      <c r="B21" s="5" t="s">
        <v>35</v>
      </c>
      <c r="C21" s="6">
        <v>1</v>
      </c>
      <c r="D21" s="6">
        <v>16</v>
      </c>
      <c r="E21" s="8">
        <v>8878.1</v>
      </c>
      <c r="F21" s="8">
        <f>E21-4.54</f>
        <v>8873.56</v>
      </c>
    </row>
    <row r="22" spans="1:6" ht="16.5" thickBot="1" x14ac:dyDescent="0.25">
      <c r="A22" s="4">
        <v>2</v>
      </c>
      <c r="B22" s="5" t="s">
        <v>36</v>
      </c>
      <c r="C22" s="6">
        <v>0.5</v>
      </c>
      <c r="D22" s="6">
        <v>7</v>
      </c>
      <c r="E22" s="8">
        <v>2227.5</v>
      </c>
      <c r="F22" s="8">
        <f>E22</f>
        <v>2227.5</v>
      </c>
    </row>
    <row r="23" spans="1:6" ht="16.5" thickBot="1" x14ac:dyDescent="0.25">
      <c r="A23" s="13"/>
      <c r="B23" s="14" t="s">
        <v>5</v>
      </c>
      <c r="C23" s="15">
        <f>C21+C22</f>
        <v>1.5</v>
      </c>
      <c r="D23" s="15"/>
      <c r="E23" s="16"/>
      <c r="F23" s="16"/>
    </row>
    <row r="24" spans="1:6" ht="16.5" thickBot="1" x14ac:dyDescent="0.25">
      <c r="A24" s="4">
        <v>3</v>
      </c>
      <c r="B24" s="5" t="s">
        <v>31</v>
      </c>
      <c r="C24" s="9">
        <v>1</v>
      </c>
      <c r="D24" s="9">
        <v>11</v>
      </c>
      <c r="E24" s="8">
        <v>6268.9</v>
      </c>
      <c r="F24" s="8">
        <v>6268.9</v>
      </c>
    </row>
    <row r="25" spans="1:6" ht="16.5" thickBot="1" x14ac:dyDescent="0.25">
      <c r="A25" s="4">
        <v>4</v>
      </c>
      <c r="B25" s="5" t="s">
        <v>31</v>
      </c>
      <c r="C25" s="6">
        <v>1</v>
      </c>
      <c r="D25" s="6">
        <v>10</v>
      </c>
      <c r="E25" s="8">
        <v>5791.5</v>
      </c>
      <c r="F25" s="8">
        <f t="shared" ref="F25:F30" si="0">E25*C25</f>
        <v>5791.5</v>
      </c>
    </row>
    <row r="26" spans="1:6" ht="16.5" thickBot="1" x14ac:dyDescent="0.25">
      <c r="A26" s="4">
        <v>5</v>
      </c>
      <c r="B26" s="5" t="s">
        <v>31</v>
      </c>
      <c r="C26" s="6">
        <v>1</v>
      </c>
      <c r="D26" s="6">
        <v>11</v>
      </c>
      <c r="E26" s="8">
        <v>6268.9</v>
      </c>
      <c r="F26" s="8">
        <f t="shared" si="0"/>
        <v>6268.9</v>
      </c>
    </row>
    <row r="27" spans="1:6" ht="16.5" thickBot="1" x14ac:dyDescent="0.25">
      <c r="A27" s="4">
        <v>6</v>
      </c>
      <c r="B27" s="5" t="s">
        <v>31</v>
      </c>
      <c r="C27" s="6">
        <v>1</v>
      </c>
      <c r="D27" s="6">
        <v>12</v>
      </c>
      <c r="E27" s="8">
        <v>6746.3</v>
      </c>
      <c r="F27" s="8">
        <f t="shared" si="0"/>
        <v>6746.3</v>
      </c>
    </row>
    <row r="28" spans="1:6" ht="16.5" thickBot="1" x14ac:dyDescent="0.25">
      <c r="A28" s="4">
        <v>7</v>
      </c>
      <c r="B28" s="5" t="s">
        <v>32</v>
      </c>
      <c r="C28" s="6">
        <v>0.5</v>
      </c>
      <c r="D28" s="6">
        <v>10</v>
      </c>
      <c r="E28" s="8">
        <v>5791.5</v>
      </c>
      <c r="F28" s="8">
        <f t="shared" si="0"/>
        <v>2895.75</v>
      </c>
    </row>
    <row r="29" spans="1:6" ht="16.5" thickBot="1" x14ac:dyDescent="0.25">
      <c r="A29" s="4">
        <v>8</v>
      </c>
      <c r="B29" s="5" t="s">
        <v>33</v>
      </c>
      <c r="C29" s="6">
        <v>0.25</v>
      </c>
      <c r="D29" s="12">
        <v>12</v>
      </c>
      <c r="E29" s="8">
        <v>6746.3</v>
      </c>
      <c r="F29" s="8">
        <f t="shared" si="0"/>
        <v>1686.575</v>
      </c>
    </row>
    <row r="30" spans="1:6" ht="16.5" thickBot="1" x14ac:dyDescent="0.25">
      <c r="A30" s="4">
        <v>9</v>
      </c>
      <c r="B30" s="5" t="s">
        <v>6</v>
      </c>
      <c r="C30" s="6">
        <v>0.25</v>
      </c>
      <c r="D30" s="6">
        <v>10</v>
      </c>
      <c r="E30" s="8">
        <v>5791.5</v>
      </c>
      <c r="F30" s="8">
        <f t="shared" si="0"/>
        <v>1447.875</v>
      </c>
    </row>
    <row r="31" spans="1:6" ht="16.5" thickBot="1" x14ac:dyDescent="0.25">
      <c r="A31" s="17"/>
      <c r="B31" s="18" t="s">
        <v>7</v>
      </c>
      <c r="C31" s="19">
        <f>C24+C25+C26+C27+C28+C29+C30</f>
        <v>5</v>
      </c>
      <c r="D31" s="20"/>
      <c r="E31" s="21">
        <f>SUM(E24:E30)</f>
        <v>43404.9</v>
      </c>
      <c r="F31" s="22"/>
    </row>
    <row r="32" spans="1:6" ht="16.5" thickBot="1" x14ac:dyDescent="0.3">
      <c r="A32" s="4">
        <v>10</v>
      </c>
      <c r="B32" s="5" t="s">
        <v>8</v>
      </c>
      <c r="C32" s="6">
        <v>1</v>
      </c>
      <c r="D32" s="6">
        <v>7</v>
      </c>
      <c r="E32" s="10">
        <v>4455</v>
      </c>
      <c r="F32" s="11">
        <f>E32*C32</f>
        <v>4455</v>
      </c>
    </row>
    <row r="33" spans="1:6" ht="16.5" thickBot="1" x14ac:dyDescent="0.3">
      <c r="A33" s="4">
        <v>11</v>
      </c>
      <c r="B33" s="5" t="s">
        <v>9</v>
      </c>
      <c r="C33" s="6">
        <v>0.25</v>
      </c>
      <c r="D33" s="6">
        <v>7</v>
      </c>
      <c r="E33" s="10">
        <v>4455</v>
      </c>
      <c r="F33" s="11">
        <f t="shared" ref="F33:F35" si="1">E33*C33</f>
        <v>1113.75</v>
      </c>
    </row>
    <row r="34" spans="1:6" ht="16.5" thickBot="1" x14ac:dyDescent="0.3">
      <c r="A34" s="4">
        <v>12</v>
      </c>
      <c r="B34" s="5" t="s">
        <v>10</v>
      </c>
      <c r="C34" s="6">
        <v>1</v>
      </c>
      <c r="D34" s="6">
        <v>7</v>
      </c>
      <c r="E34" s="10">
        <v>4455</v>
      </c>
      <c r="F34" s="11">
        <f t="shared" si="1"/>
        <v>4455</v>
      </c>
    </row>
    <row r="35" spans="1:6" ht="16.5" thickBot="1" x14ac:dyDescent="0.3">
      <c r="A35" s="4">
        <v>13</v>
      </c>
      <c r="B35" s="5" t="s">
        <v>11</v>
      </c>
      <c r="C35" s="6">
        <v>1.5</v>
      </c>
      <c r="D35" s="6">
        <v>4</v>
      </c>
      <c r="E35" s="10">
        <v>3674</v>
      </c>
      <c r="F35" s="11">
        <f t="shared" si="1"/>
        <v>5511</v>
      </c>
    </row>
    <row r="36" spans="1:6" ht="16.5" thickBot="1" x14ac:dyDescent="0.25">
      <c r="A36" s="17"/>
      <c r="B36" s="18" t="s">
        <v>12</v>
      </c>
      <c r="C36" s="19">
        <f>C32+C33+C34+C35</f>
        <v>3.75</v>
      </c>
      <c r="D36" s="20"/>
      <c r="E36" s="23">
        <f>SUM(E32:E35)</f>
        <v>17039</v>
      </c>
      <c r="F36" s="22"/>
    </row>
    <row r="37" spans="1:6" ht="16.5" thickBot="1" x14ac:dyDescent="0.25">
      <c r="A37" s="4">
        <v>14</v>
      </c>
      <c r="B37" s="5" t="s">
        <v>13</v>
      </c>
      <c r="C37" s="6">
        <v>0.75</v>
      </c>
      <c r="D37" s="6">
        <v>2</v>
      </c>
      <c r="E37" s="7">
        <v>3153</v>
      </c>
      <c r="F37" s="8">
        <f>E37*C37</f>
        <v>2364.75</v>
      </c>
    </row>
    <row r="38" spans="1:6" ht="16.5" thickBot="1" x14ac:dyDescent="0.25">
      <c r="A38" s="4">
        <v>15</v>
      </c>
      <c r="B38" s="5" t="s">
        <v>14</v>
      </c>
      <c r="C38" s="6">
        <v>0.25</v>
      </c>
      <c r="D38" s="6">
        <v>1</v>
      </c>
      <c r="E38" s="7">
        <v>2893</v>
      </c>
      <c r="F38" s="8">
        <f t="shared" ref="F38:F43" si="2">E38*C38</f>
        <v>723.25</v>
      </c>
    </row>
    <row r="39" spans="1:6" ht="16.5" thickBot="1" x14ac:dyDescent="0.25">
      <c r="A39" s="4">
        <v>16</v>
      </c>
      <c r="B39" s="5" t="s">
        <v>15</v>
      </c>
      <c r="C39" s="6">
        <v>2.5</v>
      </c>
      <c r="D39" s="6">
        <v>5</v>
      </c>
      <c r="E39" s="7">
        <v>3934</v>
      </c>
      <c r="F39" s="8">
        <f t="shared" si="2"/>
        <v>9835</v>
      </c>
    </row>
    <row r="40" spans="1:6" ht="16.5" thickBot="1" x14ac:dyDescent="0.25">
      <c r="A40" s="4">
        <v>17</v>
      </c>
      <c r="B40" s="5" t="s">
        <v>16</v>
      </c>
      <c r="C40" s="6">
        <v>0.5</v>
      </c>
      <c r="D40" s="6">
        <v>1</v>
      </c>
      <c r="E40" s="7">
        <v>2893</v>
      </c>
      <c r="F40" s="8">
        <f t="shared" si="2"/>
        <v>1446.5</v>
      </c>
    </row>
    <row r="41" spans="1:6" ht="16.5" thickBot="1" x14ac:dyDescent="0.25">
      <c r="A41" s="4">
        <v>18</v>
      </c>
      <c r="B41" s="5" t="s">
        <v>17</v>
      </c>
      <c r="C41" s="6">
        <v>2</v>
      </c>
      <c r="D41" s="6">
        <v>1</v>
      </c>
      <c r="E41" s="7">
        <v>2893</v>
      </c>
      <c r="F41" s="8">
        <f t="shared" si="2"/>
        <v>5786</v>
      </c>
    </row>
    <row r="42" spans="1:6" ht="16.5" thickBot="1" x14ac:dyDescent="0.25">
      <c r="A42" s="4">
        <v>19</v>
      </c>
      <c r="B42" s="5" t="s">
        <v>22</v>
      </c>
      <c r="C42" s="6">
        <v>1</v>
      </c>
      <c r="D42" s="6">
        <v>1</v>
      </c>
      <c r="E42" s="7">
        <v>2893</v>
      </c>
      <c r="F42" s="8">
        <f t="shared" si="2"/>
        <v>2893</v>
      </c>
    </row>
    <row r="43" spans="1:6" ht="16.5" thickBot="1" x14ac:dyDescent="0.25">
      <c r="A43" s="4">
        <v>20</v>
      </c>
      <c r="B43" s="5" t="s">
        <v>18</v>
      </c>
      <c r="C43" s="6">
        <v>0.5</v>
      </c>
      <c r="D43" s="6">
        <v>1</v>
      </c>
      <c r="E43" s="7">
        <v>2893</v>
      </c>
      <c r="F43" s="8">
        <f t="shared" si="2"/>
        <v>1446.5</v>
      </c>
    </row>
    <row r="44" spans="1:6" ht="12.75" customHeight="1" x14ac:dyDescent="0.2">
      <c r="A44" s="45"/>
      <c r="B44" s="47" t="s">
        <v>19</v>
      </c>
      <c r="C44" s="49">
        <f>C37+C38+C39+C40+C41+C42+C43</f>
        <v>7.5</v>
      </c>
      <c r="D44" s="51"/>
      <c r="E44" s="53">
        <f>SUM(E37:E43)</f>
        <v>21552</v>
      </c>
      <c r="F44" s="40"/>
    </row>
    <row r="45" spans="1:6" ht="12.75" customHeight="1" x14ac:dyDescent="0.2">
      <c r="A45" s="46"/>
      <c r="B45" s="48"/>
      <c r="C45" s="50"/>
      <c r="D45" s="52"/>
      <c r="E45" s="54"/>
      <c r="F45" s="41"/>
    </row>
    <row r="46" spans="1:6" ht="15.75" x14ac:dyDescent="0.2">
      <c r="A46" s="24"/>
      <c r="B46" s="25" t="s">
        <v>21</v>
      </c>
      <c r="C46" s="25">
        <f>C44+C36+C31+C23</f>
        <v>17.75</v>
      </c>
      <c r="D46" s="25"/>
      <c r="E46" s="26">
        <f>E44+E36+E31+E23</f>
        <v>81995.899999999994</v>
      </c>
      <c r="F46" s="27">
        <f>SUM(F21:F43)</f>
        <v>82236.61</v>
      </c>
    </row>
    <row r="47" spans="1:6" ht="15.75" x14ac:dyDescent="0.2">
      <c r="A47" s="29"/>
      <c r="B47" s="30"/>
      <c r="C47" s="30"/>
      <c r="D47" s="30"/>
      <c r="E47" s="31"/>
      <c r="F47" s="32"/>
    </row>
    <row r="48" spans="1:6" ht="15.75" x14ac:dyDescent="0.2">
      <c r="A48" s="29"/>
      <c r="B48" s="30"/>
      <c r="C48" s="30"/>
      <c r="D48" s="30"/>
      <c r="E48" s="31"/>
      <c r="F48" s="32"/>
    </row>
  </sheetData>
  <mergeCells count="24">
    <mergeCell ref="A15:F15"/>
    <mergeCell ref="F44:F45"/>
    <mergeCell ref="B16:F16"/>
    <mergeCell ref="A19:A20"/>
    <mergeCell ref="B19:B20"/>
    <mergeCell ref="C19:C20"/>
    <mergeCell ref="D19:D20"/>
    <mergeCell ref="E19:E20"/>
    <mergeCell ref="F19:F20"/>
    <mergeCell ref="A44:A45"/>
    <mergeCell ref="B44:B45"/>
    <mergeCell ref="C44:C45"/>
    <mergeCell ref="D44:D45"/>
    <mergeCell ref="E44:E45"/>
    <mergeCell ref="D10:F10"/>
    <mergeCell ref="D11:F11"/>
    <mergeCell ref="D12:F12"/>
    <mergeCell ref="D13:F13"/>
    <mergeCell ref="D4:F4"/>
    <mergeCell ref="D5:F5"/>
    <mergeCell ref="D6:F6"/>
    <mergeCell ref="D7:F7"/>
    <mergeCell ref="D8:F8"/>
    <mergeCell ref="D9:F9"/>
  </mergeCells>
  <pageMargins left="0.70866141732283472" right="0.47" top="0.34" bottom="0.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звіту на 01.01.23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</dc:creator>
  <cp:lastModifiedBy>Work</cp:lastModifiedBy>
  <cp:lastPrinted>2022-12-23T11:10:56Z</cp:lastPrinted>
  <dcterms:created xsi:type="dcterms:W3CDTF">2019-05-13T08:27:52Z</dcterms:created>
  <dcterms:modified xsi:type="dcterms:W3CDTF">2022-12-23T12:11:29Z</dcterms:modified>
</cp:coreProperties>
</file>