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3C415F3B-A54E-4C02-8223-096090699CE0}" xr6:coauthVersionLast="45" xr6:coauthVersionMax="45" xr10:uidLastSave="{00000000-0000-0000-0000-000000000000}"/>
  <bookViews>
    <workbookView xWindow="-120" yWindow="-120" windowWidth="29040" windowHeight="15840" tabRatio="666" activeTab="4" xr2:uid="{00000000-000D-0000-FFFF-FFFF00000000}"/>
  </bookViews>
  <sheets>
    <sheet name="благоуст" sheetId="42" r:id="rId1"/>
    <sheet name="здоров'я" sheetId="38" r:id="rId2"/>
    <sheet name="соцзах" sheetId="41" r:id="rId3"/>
    <sheet name="культура" sheetId="43" r:id="rId4"/>
    <sheet name="освіта" sheetId="3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39" l="1"/>
  <c r="C34" i="43" l="1"/>
  <c r="C13" i="43"/>
  <c r="D33" i="43"/>
  <c r="C33" i="43"/>
  <c r="E32" i="43"/>
  <c r="E31" i="43"/>
  <c r="E30" i="43"/>
  <c r="E33" i="43" s="1"/>
  <c r="D28" i="43"/>
  <c r="C28" i="43"/>
  <c r="E27" i="43"/>
  <c r="E26" i="43"/>
  <c r="E25" i="43"/>
  <c r="E24" i="43"/>
  <c r="E23" i="43"/>
  <c r="E22" i="43"/>
  <c r="E21" i="43"/>
  <c r="E20" i="43"/>
  <c r="E28" i="43" s="1"/>
  <c r="D17" i="43"/>
  <c r="C17" i="43"/>
  <c r="E16" i="43"/>
  <c r="E15" i="43"/>
  <c r="E17" i="43" s="1"/>
  <c r="D13" i="43"/>
  <c r="D34" i="43" s="1"/>
  <c r="E12" i="43"/>
  <c r="E11" i="43"/>
  <c r="E10" i="43"/>
  <c r="E9" i="43"/>
  <c r="E8" i="43"/>
  <c r="E13" i="43" s="1"/>
  <c r="E34" i="43" s="1"/>
  <c r="D21" i="41" l="1"/>
  <c r="C21" i="41"/>
  <c r="E20" i="41"/>
  <c r="E21" i="41" s="1"/>
  <c r="D17" i="41"/>
  <c r="D23" i="41" s="1"/>
  <c r="C17" i="41"/>
  <c r="C23" i="41" s="1"/>
  <c r="E16" i="41"/>
  <c r="E15" i="41"/>
  <c r="E13" i="41"/>
  <c r="E12" i="41"/>
  <c r="E11" i="41"/>
  <c r="E17" i="41" s="1"/>
  <c r="E23" i="41" s="1"/>
  <c r="D18" i="42"/>
  <c r="C18" i="42"/>
  <c r="E17" i="42"/>
  <c r="E16" i="42"/>
  <c r="E15" i="42"/>
  <c r="E14" i="42"/>
  <c r="E12" i="42"/>
  <c r="E18" i="42" s="1"/>
  <c r="E35" i="39" l="1"/>
  <c r="D44" i="39" l="1"/>
  <c r="C44" i="39"/>
  <c r="D41" i="39"/>
  <c r="E43" i="39"/>
  <c r="E44" i="39" s="1"/>
  <c r="E24" i="39"/>
  <c r="E25" i="39"/>
  <c r="E26" i="39"/>
  <c r="E27" i="39"/>
  <c r="E28" i="39"/>
  <c r="E29" i="39"/>
  <c r="E30" i="39"/>
  <c r="E31" i="39"/>
  <c r="E32" i="39"/>
  <c r="E33" i="39"/>
  <c r="E34" i="39"/>
  <c r="E36" i="39"/>
  <c r="E37" i="39"/>
  <c r="E38" i="39"/>
  <c r="E39" i="39"/>
  <c r="E40" i="39"/>
  <c r="E41" i="39" l="1"/>
  <c r="D15" i="38" l="1"/>
  <c r="C15" i="38"/>
  <c r="E14" i="38"/>
  <c r="E15" i="38" s="1"/>
  <c r="D11" i="38"/>
  <c r="D16" i="38" s="1"/>
  <c r="C11" i="38"/>
  <c r="C16" i="38" s="1"/>
  <c r="E10" i="38"/>
  <c r="E11" i="38" s="1"/>
  <c r="E16" i="38" s="1"/>
  <c r="D21" i="39" l="1"/>
  <c r="D45" i="39" s="1"/>
  <c r="C21" i="39"/>
  <c r="C45" i="39" s="1"/>
  <c r="E20" i="39"/>
  <c r="E19" i="39"/>
  <c r="E18" i="39"/>
  <c r="E17" i="39"/>
  <c r="E16" i="39"/>
  <c r="E15" i="39"/>
  <c r="E14" i="39"/>
  <c r="E13" i="39"/>
  <c r="E12" i="39"/>
  <c r="E11" i="39"/>
  <c r="E10" i="39"/>
  <c r="E21" i="39"/>
  <c r="E45" i="39" s="1"/>
</calcChain>
</file>

<file path=xl/sharedStrings.xml><?xml version="1.0" encoding="utf-8"?>
<sst xmlns="http://schemas.openxmlformats.org/spreadsheetml/2006/main" count="281" uniqueCount="108">
  <si>
    <t>КЕКВ</t>
  </si>
  <si>
    <t>Назва заходу</t>
  </si>
  <si>
    <t>Сума затверджена</t>
  </si>
  <si>
    <t>Термін</t>
  </si>
  <si>
    <t>Відповідальний</t>
  </si>
  <si>
    <t>зміни</t>
  </si>
  <si>
    <t>Придбання посуду для дітей та кухні, дрібного кухоного інвентарю, обладнання для кухні</t>
  </si>
  <si>
    <t>Придбання іграшок, спортивного інвентаря</t>
  </si>
  <si>
    <t>Медикаменти, перев'язувальні матеріали, дезинфікуючи засоби, медичне обладнання</t>
  </si>
  <si>
    <t>Перезарядка вогнегасників</t>
  </si>
  <si>
    <t>Вивіз сміття та нечистот</t>
  </si>
  <si>
    <t>Сума зі змінами</t>
  </si>
  <si>
    <t>Сільський голова</t>
  </si>
  <si>
    <t>Григорій АНДРЄЄВ</t>
  </si>
  <si>
    <t>Придбання постільної білизни,рушники,подушки,матраци</t>
  </si>
  <si>
    <t>Придбання канцтоварів</t>
  </si>
  <si>
    <t>Освіта та дошкільне виховання, підтримка сім'ї, дітей та молоді</t>
  </si>
  <si>
    <t>Оплата за интернет</t>
  </si>
  <si>
    <t xml:space="preserve">КПК 0211010 </t>
  </si>
  <si>
    <t>КПК 0219770</t>
  </si>
  <si>
    <t>Всього по КПК 0219770</t>
  </si>
  <si>
    <t>Всього по КПК 0211010</t>
  </si>
  <si>
    <t>Оплата послуг по тех.обслуговуванню пожежної сигналізації, сигнализації газу, димоходів</t>
  </si>
  <si>
    <t>Придбання меблів, дрібного інвентаря, в т.ч. за благодійні внески</t>
  </si>
  <si>
    <t>Протягом 2022  року</t>
  </si>
  <si>
    <t>Фінансовий відділ, Виконавчий комітет Сурсько-Литовської сільської ради</t>
  </si>
  <si>
    <t>Придбання духового шкафу, плити</t>
  </si>
  <si>
    <t>Миючі засоби, господарські товари</t>
  </si>
  <si>
    <t>податки, збори</t>
  </si>
  <si>
    <t>Відрядження, плата за проїзд</t>
  </si>
  <si>
    <t xml:space="preserve">Техобслуговування, страхування автобусу </t>
  </si>
  <si>
    <t>Супровід програмного забеспечення, лабораторні дослідження, заправка вогнегасників</t>
  </si>
  <si>
    <t>Атестація, медогляд, дезінфекція, тощо</t>
  </si>
  <si>
    <t>Всього по КПК 1021</t>
  </si>
  <si>
    <t>Поточний ремонт кімнат, отоплення</t>
  </si>
  <si>
    <t>Оплата за проектну документацію по  реконструкції туалетів в Новомиколаївському ліцеї</t>
  </si>
  <si>
    <t>Зміни</t>
  </si>
  <si>
    <t>Заходи  по виконанню Комплексної програми розвитку освіти</t>
  </si>
  <si>
    <t>Сурсько-Литовської сільської ради на 2022-2025 роки</t>
  </si>
  <si>
    <t xml:space="preserve">до рішення сесії сільської ради </t>
  </si>
  <si>
    <t>Прибдання шкільного автобусу</t>
  </si>
  <si>
    <t>ВСЬОГО по заходам</t>
  </si>
  <si>
    <t>Заходи  по виконанню Програми розвитку охорони здоров'я Сурсько-Литовської сільської ради на 2021-2023 роки</t>
  </si>
  <si>
    <t>КПК 2111</t>
  </si>
  <si>
    <t>Поточні трансферти на ЦПМСД Сурсько-литовської сілсьької ради ( сплата комунальних послуг, товарів, послуг, медикаментів)</t>
  </si>
  <si>
    <t>Всього по КПК  2111</t>
  </si>
  <si>
    <t>Субвенція  КП Слобожанська  центральна лікарня на придбання інсуліну мешканцям  Сурсько-Литовської сільської ради</t>
  </si>
  <si>
    <t>ВСЬОГО</t>
  </si>
  <si>
    <t>Придбання генераторів для ліцеїв громади</t>
  </si>
  <si>
    <t>Всього по КПК 1061</t>
  </si>
  <si>
    <t>Додаток 2. 17.</t>
  </si>
  <si>
    <t>Додаток 2.7</t>
  </si>
  <si>
    <t>Додаток 2.6</t>
  </si>
  <si>
    <t>Заходи  по виконанню Програми благоустрою та утримання територій населених пунктів Сурсько-Литовської сільської ради на 2021-2023 роки</t>
  </si>
  <si>
    <t>КПК 6030</t>
  </si>
  <si>
    <t>Придбання господарських , будівельних товарів, посипний матеріал</t>
  </si>
  <si>
    <t>Прибдання спотривних та дитячих майданчиків (за кошти оболасних депутатів)</t>
  </si>
  <si>
    <t>Послуги по посипанню вулиць та доріжок</t>
  </si>
  <si>
    <t>Покос трави</t>
  </si>
  <si>
    <t>Ремонт та утримання спортивних та дітячих майданчиків</t>
  </si>
  <si>
    <t xml:space="preserve">Вивід сміття </t>
  </si>
  <si>
    <t>Всього по КПК  6030</t>
  </si>
  <si>
    <t>Додаток 2.8.</t>
  </si>
  <si>
    <t>Заходи  по виконанню  комплексної 
Програми соціального захисту населення 
Сурсько-Литовської сільської ради на 2021 - 2023 роки</t>
  </si>
  <si>
    <t>КПК 0213242</t>
  </si>
  <si>
    <t>Надання грошової матеріальної  допомоги мешканцям громади,  разова допомога для поховання</t>
  </si>
  <si>
    <t>Надання грошової допомоги мешканцям  громади -  сім'ям загиблих в АТО</t>
  </si>
  <si>
    <t>Одноразова допомоги дітям, розбавленим батьківського піклування після досягнення 18-річного віку</t>
  </si>
  <si>
    <t>Матеріальна допомога від обласного бюджету до сільського бюджету на виконання виборців депутатами обласної ради у 2022 році</t>
  </si>
  <si>
    <t>Одноразова виплата матерім героїням, одноразова допомога участникам АТО /ООС до дня  захистників та захісниць  України</t>
  </si>
  <si>
    <t>Соціальні виплати мешканцям населення</t>
  </si>
  <si>
    <t>Всього по КПК 0213242</t>
  </si>
  <si>
    <t>КПК 0213140</t>
  </si>
  <si>
    <t>Придбання путівок для оздоровлення та відпочинку дітей пільгової категорії в дитячих таборах відпочинку</t>
  </si>
  <si>
    <t>Всього по КПК 0213140</t>
  </si>
  <si>
    <t xml:space="preserve">Разом </t>
  </si>
  <si>
    <t>Додаток 2.11.</t>
  </si>
  <si>
    <t>Заходи  по виконанню Програми культури  Сурсько-Литовської сільської ради на 2020-2024 роки</t>
  </si>
  <si>
    <t>КПК 0214030</t>
  </si>
  <si>
    <t>Придбання канцтоварів, господарських товарів, дрібної оргтехніки</t>
  </si>
  <si>
    <t>Придбання фасадних табличок</t>
  </si>
  <si>
    <t>Придбання ноутбука</t>
  </si>
  <si>
    <t>Поповнення книжкового фонду</t>
  </si>
  <si>
    <t>Навчання по пожежній сигнализації</t>
  </si>
  <si>
    <t>Всього по КПК 0214030</t>
  </si>
  <si>
    <t>КПК 0214040</t>
  </si>
  <si>
    <t>Придбання меблів,  підсвічування для картин, кріплення для картин, таблички для картин</t>
  </si>
  <si>
    <t>Придбання жалюзів, господарчих товарів, ролетів</t>
  </si>
  <si>
    <t>Всього по КПК 0214040</t>
  </si>
  <si>
    <t>КПК 0214060</t>
  </si>
  <si>
    <t>Придбання господарських товарів  канцтоварі, матеріалів, дрібної оргтехніки, тощо</t>
  </si>
  <si>
    <t>Прибдання ковроліну</t>
  </si>
  <si>
    <t>Придбання проекторів для БК</t>
  </si>
  <si>
    <t>Придбання МФУ та кольорового принтера для БК</t>
  </si>
  <si>
    <t>Ремонт сходинок БК Новомиколаївка, вивіз сміття</t>
  </si>
  <si>
    <t>Проведення експертної оцінки будівель БК</t>
  </si>
  <si>
    <t>Послуги інтернету</t>
  </si>
  <si>
    <t>Пожежна охорона, послуги по дератизації, Перезарядка вогнегасників</t>
  </si>
  <si>
    <t>Всього по КПК 0214060</t>
  </si>
  <si>
    <t>Всього по КПК 0214082</t>
  </si>
  <si>
    <t>Придбання грамот та подарунків</t>
  </si>
  <si>
    <t>Поїздки ансамблів та гуртків  за запрошенням</t>
  </si>
  <si>
    <t>Видатки на проведення культурно-мистецьких та інших заходів, виступи художніх колективів, інших державних заходів</t>
  </si>
  <si>
    <t>РАЗОМ</t>
  </si>
  <si>
    <t>№ 999-18/VIII від  16.12.2022 р.</t>
  </si>
  <si>
    <t>КПК 0211021</t>
  </si>
  <si>
    <t>КПК 0211061</t>
  </si>
  <si>
    <t>Послуги по технічному обслуговуванню генераторів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</si>
</sst>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4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4" fontId="5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4" fontId="3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2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CF11-486F-43E4-ADEB-62E15EEB7013}">
  <sheetPr>
    <tabColor rgb="FFFF0000"/>
    <pageSetUpPr fitToPage="1"/>
  </sheetPr>
  <dimension ref="A1:L225"/>
  <sheetViews>
    <sheetView workbookViewId="0">
      <selection activeCell="F31" sqref="F31"/>
    </sheetView>
  </sheetViews>
  <sheetFormatPr defaultRowHeight="15.75" x14ac:dyDescent="0.25"/>
  <cols>
    <col min="1" max="1" width="8.140625" style="2" customWidth="1"/>
    <col min="2" max="2" width="34.42578125" style="40" customWidth="1"/>
    <col min="3" max="3" width="15.5703125" style="2" customWidth="1"/>
    <col min="4" max="5" width="14.28515625" style="2" customWidth="1"/>
    <col min="6" max="6" width="14.7109375" style="2" customWidth="1"/>
    <col min="7" max="7" width="20.5703125" style="2" customWidth="1"/>
    <col min="8" max="9" width="9.140625" style="2"/>
    <col min="10" max="10" width="13.140625" style="2" bestFit="1" customWidth="1"/>
    <col min="11" max="16384" width="9.140625" style="2"/>
  </cols>
  <sheetData>
    <row r="1" spans="1:12" x14ac:dyDescent="0.25">
      <c r="A1" s="1"/>
      <c r="B1" s="1"/>
      <c r="C1" s="1"/>
      <c r="D1" s="1" t="s">
        <v>52</v>
      </c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 t="s">
        <v>39</v>
      </c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67" t="s">
        <v>104</v>
      </c>
      <c r="E3" s="67"/>
      <c r="F3" s="67"/>
      <c r="G3" s="1"/>
      <c r="H3" s="1"/>
      <c r="I3" s="1"/>
      <c r="J3" s="1"/>
      <c r="K3" s="1"/>
      <c r="L3" s="1"/>
    </row>
    <row r="4" spans="1:12" ht="24.75" customHeight="1" x14ac:dyDescent="0.25">
      <c r="A4" s="1"/>
      <c r="B4" s="1"/>
      <c r="C4" s="1"/>
      <c r="D4" s="27"/>
      <c r="E4" s="27"/>
      <c r="F4" s="27"/>
      <c r="G4" s="1"/>
      <c r="H4" s="1"/>
      <c r="I4" s="1"/>
      <c r="J4" s="1"/>
      <c r="K4" s="1"/>
      <c r="L4" s="1"/>
    </row>
    <row r="5" spans="1:12" ht="17.25" customHeight="1" x14ac:dyDescent="0.25">
      <c r="A5" s="68" t="s">
        <v>53</v>
      </c>
      <c r="B5" s="68"/>
      <c r="C5" s="68"/>
      <c r="D5" s="68"/>
      <c r="E5" s="68"/>
      <c r="F5" s="68"/>
      <c r="G5" s="68"/>
      <c r="H5" s="1"/>
      <c r="I5" s="1"/>
      <c r="J5" s="1"/>
      <c r="K5" s="1"/>
      <c r="L5" s="1"/>
    </row>
    <row r="6" spans="1:12" ht="39" customHeight="1" x14ac:dyDescent="0.25">
      <c r="A6" s="68"/>
      <c r="B6" s="68"/>
      <c r="C6" s="68"/>
      <c r="D6" s="68"/>
      <c r="E6" s="68"/>
      <c r="F6" s="68"/>
      <c r="G6" s="68"/>
      <c r="H6" s="1"/>
      <c r="I6" s="1"/>
      <c r="J6" s="1"/>
      <c r="K6" s="1"/>
      <c r="L6" s="1"/>
    </row>
    <row r="7" spans="1:12" x14ac:dyDescent="0.25">
      <c r="A7" s="68"/>
      <c r="B7" s="68"/>
      <c r="C7" s="68"/>
      <c r="D7" s="68"/>
      <c r="E7" s="68"/>
      <c r="F7" s="68"/>
      <c r="G7" s="68"/>
      <c r="H7" s="1"/>
      <c r="I7" s="1"/>
      <c r="J7" s="1"/>
      <c r="K7" s="1"/>
      <c r="L7" s="1"/>
    </row>
    <row r="8" spans="1:12" x14ac:dyDescent="0.25">
      <c r="A8" s="68"/>
      <c r="B8" s="68"/>
      <c r="C8" s="68"/>
      <c r="D8" s="68"/>
      <c r="E8" s="68"/>
      <c r="F8" s="68"/>
      <c r="G8" s="68"/>
      <c r="H8" s="1"/>
      <c r="I8" s="1"/>
      <c r="J8" s="1"/>
      <c r="K8" s="1"/>
      <c r="L8" s="1"/>
    </row>
    <row r="9" spans="1:12" x14ac:dyDescent="0.25">
      <c r="A9" s="68"/>
      <c r="B9" s="68"/>
      <c r="C9" s="68"/>
      <c r="D9" s="68"/>
      <c r="E9" s="68"/>
      <c r="F9" s="68"/>
      <c r="G9" s="68"/>
      <c r="H9" s="1"/>
      <c r="I9" s="1"/>
      <c r="J9" s="1"/>
      <c r="K9" s="1"/>
      <c r="L9" s="1"/>
    </row>
    <row r="10" spans="1:12" ht="31.5" x14ac:dyDescent="0.25">
      <c r="A10" s="3" t="s">
        <v>0</v>
      </c>
      <c r="B10" s="3" t="s">
        <v>1</v>
      </c>
      <c r="C10" s="3" t="s">
        <v>36</v>
      </c>
      <c r="D10" s="3" t="s">
        <v>2</v>
      </c>
      <c r="E10" s="3" t="s">
        <v>11</v>
      </c>
      <c r="F10" s="3" t="s">
        <v>3</v>
      </c>
      <c r="G10" s="3" t="s">
        <v>4</v>
      </c>
      <c r="H10" s="1"/>
      <c r="I10" s="1"/>
      <c r="J10" s="1"/>
      <c r="K10" s="1"/>
      <c r="L10" s="1"/>
    </row>
    <row r="11" spans="1:12" x14ac:dyDescent="0.25">
      <c r="A11" s="4"/>
      <c r="B11" s="28" t="s">
        <v>54</v>
      </c>
      <c r="C11" s="28"/>
      <c r="D11" s="4"/>
      <c r="E11" s="4"/>
      <c r="F11" s="4"/>
      <c r="G11" s="4"/>
      <c r="H11" s="1"/>
      <c r="I11" s="1"/>
      <c r="J11" s="1"/>
      <c r="K11" s="1"/>
      <c r="L11" s="1"/>
    </row>
    <row r="12" spans="1:12" ht="78.75" x14ac:dyDescent="0.25">
      <c r="A12" s="11">
        <v>2210</v>
      </c>
      <c r="B12" s="3" t="s">
        <v>55</v>
      </c>
      <c r="C12" s="26">
        <v>-10000</v>
      </c>
      <c r="D12" s="29">
        <v>19303</v>
      </c>
      <c r="E12" s="29">
        <f t="shared" ref="E12" si="0">C12+D12</f>
        <v>9303</v>
      </c>
      <c r="F12" s="26" t="s">
        <v>24</v>
      </c>
      <c r="G12" s="14" t="s">
        <v>25</v>
      </c>
      <c r="H12" s="1"/>
      <c r="I12" s="1"/>
      <c r="J12" s="1"/>
      <c r="K12" s="1"/>
      <c r="L12" s="1"/>
    </row>
    <row r="13" spans="1:12" ht="78.75" x14ac:dyDescent="0.25">
      <c r="A13" s="11">
        <v>2210</v>
      </c>
      <c r="B13" s="3" t="s">
        <v>56</v>
      </c>
      <c r="C13" s="26"/>
      <c r="D13" s="29">
        <v>370000</v>
      </c>
      <c r="E13" s="29">
        <v>370000</v>
      </c>
      <c r="F13" s="26" t="s">
        <v>24</v>
      </c>
      <c r="G13" s="14" t="s">
        <v>25</v>
      </c>
      <c r="H13" s="1"/>
      <c r="I13" s="1"/>
      <c r="J13" s="1"/>
      <c r="K13" s="1"/>
      <c r="L13" s="1"/>
    </row>
    <row r="14" spans="1:12" ht="78.75" x14ac:dyDescent="0.25">
      <c r="A14" s="11">
        <v>2240</v>
      </c>
      <c r="B14" s="3" t="s">
        <v>57</v>
      </c>
      <c r="C14" s="65"/>
      <c r="D14" s="29">
        <v>5000</v>
      </c>
      <c r="E14" s="29">
        <f>C14+D14</f>
        <v>5000</v>
      </c>
      <c r="F14" s="26" t="s">
        <v>24</v>
      </c>
      <c r="G14" s="14" t="s">
        <v>25</v>
      </c>
      <c r="H14" s="1"/>
      <c r="I14" s="1"/>
      <c r="J14" s="1"/>
      <c r="K14" s="1"/>
      <c r="L14" s="1"/>
    </row>
    <row r="15" spans="1:12" ht="78.75" x14ac:dyDescent="0.25">
      <c r="A15" s="11">
        <v>2240</v>
      </c>
      <c r="B15" s="3" t="s">
        <v>58</v>
      </c>
      <c r="C15" s="26">
        <v>-50000</v>
      </c>
      <c r="D15" s="29">
        <v>95000</v>
      </c>
      <c r="E15" s="29">
        <f t="shared" ref="E15:E17" si="1">C15+D15</f>
        <v>45000</v>
      </c>
      <c r="F15" s="26" t="s">
        <v>24</v>
      </c>
      <c r="G15" s="14" t="s">
        <v>25</v>
      </c>
      <c r="H15" s="1"/>
      <c r="I15" s="1"/>
      <c r="J15" s="1"/>
      <c r="K15" s="1"/>
      <c r="L15" s="1"/>
    </row>
    <row r="16" spans="1:12" ht="78.75" x14ac:dyDescent="0.25">
      <c r="A16" s="12">
        <v>2240</v>
      </c>
      <c r="B16" s="21" t="s">
        <v>59</v>
      </c>
      <c r="C16" s="34"/>
      <c r="D16" s="29">
        <v>4302</v>
      </c>
      <c r="E16" s="29">
        <f t="shared" si="1"/>
        <v>4302</v>
      </c>
      <c r="F16" s="26" t="s">
        <v>24</v>
      </c>
      <c r="G16" s="14" t="s">
        <v>25</v>
      </c>
      <c r="H16" s="1"/>
      <c r="I16" s="1"/>
      <c r="J16" s="1"/>
      <c r="K16" s="1"/>
      <c r="L16" s="1"/>
    </row>
    <row r="17" spans="1:12" ht="78.75" x14ac:dyDescent="0.25">
      <c r="A17" s="53">
        <v>2240</v>
      </c>
      <c r="B17" s="54" t="s">
        <v>60</v>
      </c>
      <c r="C17" s="26"/>
      <c r="D17" s="29">
        <v>250000</v>
      </c>
      <c r="E17" s="29">
        <f t="shared" si="1"/>
        <v>250000</v>
      </c>
      <c r="F17" s="26" t="s">
        <v>24</v>
      </c>
      <c r="G17" s="14" t="s">
        <v>25</v>
      </c>
      <c r="H17" s="1"/>
      <c r="I17" s="1"/>
      <c r="J17" s="1"/>
      <c r="K17" s="1"/>
      <c r="L17" s="1"/>
    </row>
    <row r="18" spans="1:12" x14ac:dyDescent="0.25">
      <c r="A18" s="30"/>
      <c r="B18" s="31" t="s">
        <v>61</v>
      </c>
      <c r="C18" s="32">
        <f>SUM(C12:C17)</f>
        <v>-60000</v>
      </c>
      <c r="D18" s="32">
        <f>SUM(D12:D17)</f>
        <v>743605</v>
      </c>
      <c r="E18" s="32">
        <f>SUM(E12:E17)</f>
        <v>683605</v>
      </c>
      <c r="F18" s="33"/>
      <c r="G18" s="34"/>
      <c r="H18" s="1"/>
      <c r="I18" s="1"/>
      <c r="J18" s="1"/>
      <c r="K18" s="1"/>
      <c r="L18" s="1"/>
    </row>
    <row r="19" spans="1:12" x14ac:dyDescent="0.25">
      <c r="A19" s="35"/>
      <c r="B19" s="36"/>
      <c r="C19" s="9"/>
      <c r="D19" s="37"/>
      <c r="E19" s="38"/>
      <c r="F19" s="39"/>
      <c r="G19" s="14"/>
      <c r="H19" s="1"/>
      <c r="I19" s="1"/>
      <c r="J19" s="1"/>
      <c r="K19" s="1"/>
      <c r="L19" s="1"/>
    </row>
    <row r="20" spans="1:12" x14ac:dyDescent="0.25">
      <c r="A20"/>
      <c r="B20"/>
      <c r="C20"/>
      <c r="D20"/>
      <c r="E20"/>
      <c r="F20"/>
      <c r="G20"/>
      <c r="H20" s="1"/>
      <c r="I20" s="1"/>
      <c r="J20" s="1"/>
      <c r="K20" s="1"/>
      <c r="L20" s="1"/>
    </row>
    <row r="21" spans="1:12" x14ac:dyDescent="0.25">
      <c r="A21"/>
      <c r="B21"/>
      <c r="C21"/>
      <c r="D21"/>
      <c r="E21"/>
      <c r="F21"/>
      <c r="G21"/>
      <c r="H21" s="1"/>
      <c r="I21" s="1"/>
      <c r="J21" s="1"/>
      <c r="K21" s="1"/>
      <c r="L21" s="1"/>
    </row>
    <row r="22" spans="1:12" x14ac:dyDescent="0.25">
      <c r="A22"/>
      <c r="B22"/>
      <c r="C22"/>
      <c r="D22" s="66"/>
      <c r="E22"/>
      <c r="F22"/>
      <c r="G22"/>
      <c r="H22" s="1"/>
      <c r="I22" s="1"/>
      <c r="J22" s="1"/>
      <c r="K22" s="1"/>
      <c r="L22" s="1"/>
    </row>
    <row r="23" spans="1:12" x14ac:dyDescent="0.25">
      <c r="A23" s="1"/>
      <c r="B23" s="1" t="s">
        <v>12</v>
      </c>
      <c r="C23" s="15"/>
      <c r="D23" s="16"/>
      <c r="E23" s="16"/>
      <c r="F23" s="18" t="s">
        <v>13</v>
      </c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8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8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8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8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8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8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8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8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8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8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8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8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8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8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8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8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8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8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8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8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8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8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8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8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8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8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8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8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8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8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8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8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8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8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8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8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8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8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8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8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8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8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8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8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8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8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8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8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8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8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8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8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8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8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8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8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8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8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8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8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8"/>
      <c r="C222" s="1"/>
      <c r="D222" s="1"/>
      <c r="E222" s="1"/>
      <c r="F222" s="1"/>
      <c r="G222" s="1"/>
    </row>
    <row r="223" spans="1:12" x14ac:dyDescent="0.25">
      <c r="A223" s="1"/>
      <c r="B223" s="18"/>
      <c r="C223" s="1"/>
      <c r="D223" s="1"/>
      <c r="E223" s="1"/>
      <c r="F223" s="1"/>
      <c r="G223" s="1"/>
    </row>
    <row r="224" spans="1:12" x14ac:dyDescent="0.25">
      <c r="A224" s="1"/>
      <c r="B224" s="18"/>
      <c r="C224" s="1"/>
      <c r="D224" s="1"/>
      <c r="E224" s="1"/>
      <c r="F224" s="1"/>
      <c r="G224" s="1"/>
    </row>
    <row r="225" spans="1:5" x14ac:dyDescent="0.25">
      <c r="A225" s="1"/>
      <c r="B225" s="18"/>
      <c r="C225" s="1"/>
      <c r="D225" s="1"/>
      <c r="E225" s="1"/>
    </row>
  </sheetData>
  <mergeCells count="2">
    <mergeCell ref="D3:F3"/>
    <mergeCell ref="A5:G9"/>
  </mergeCells>
  <pageMargins left="0.74803149606299213" right="0.74803149606299213" top="0.98425196850393704" bottom="0.98425196850393704" header="0.51181102362204722" footer="0.51181102362204722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8D828-7FC0-4DBA-9BF8-31F586E0E1AA}">
  <sheetPr>
    <tabColor rgb="FFFF0000"/>
    <pageSetUpPr fitToPage="1"/>
  </sheetPr>
  <dimension ref="A1:L222"/>
  <sheetViews>
    <sheetView topLeftCell="A4" workbookViewId="0">
      <selection activeCell="C11" sqref="C11"/>
    </sheetView>
  </sheetViews>
  <sheetFormatPr defaultRowHeight="15.75" x14ac:dyDescent="0.25"/>
  <cols>
    <col min="1" max="1" width="8.140625" style="2" customWidth="1"/>
    <col min="2" max="2" width="34.42578125" style="2" customWidth="1"/>
    <col min="3" max="3" width="15.5703125" style="2" customWidth="1"/>
    <col min="4" max="5" width="14.28515625" style="2" customWidth="1"/>
    <col min="6" max="6" width="14.7109375" style="2" customWidth="1"/>
    <col min="7" max="7" width="18.42578125" style="2" customWidth="1"/>
    <col min="8" max="9" width="9.140625" style="2"/>
    <col min="10" max="10" width="13.140625" style="2" bestFit="1" customWidth="1"/>
    <col min="11" max="16384" width="9.140625" style="2"/>
  </cols>
  <sheetData>
    <row r="1" spans="1:12" x14ac:dyDescent="0.25">
      <c r="A1" s="1"/>
      <c r="B1" s="1"/>
      <c r="C1" s="1"/>
      <c r="D1" s="1" t="s">
        <v>51</v>
      </c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 t="s">
        <v>39</v>
      </c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67" t="s">
        <v>104</v>
      </c>
      <c r="E3" s="67"/>
      <c r="F3" s="67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27"/>
      <c r="E4" s="27"/>
      <c r="F4" s="27"/>
      <c r="G4" s="1"/>
      <c r="H4" s="1"/>
      <c r="I4" s="1"/>
      <c r="J4" s="1"/>
      <c r="K4" s="1"/>
      <c r="L4" s="1"/>
    </row>
    <row r="5" spans="1:12" ht="58.5" customHeight="1" x14ac:dyDescent="0.25">
      <c r="A5" s="69" t="s">
        <v>42</v>
      </c>
      <c r="B5" s="70"/>
      <c r="C5" s="70"/>
      <c r="D5" s="70"/>
      <c r="E5" s="70"/>
      <c r="F5" s="70"/>
      <c r="G5" s="70"/>
      <c r="H5" s="1"/>
      <c r="I5" s="1"/>
      <c r="J5" s="1"/>
      <c r="K5" s="1"/>
      <c r="L5" s="1"/>
    </row>
    <row r="6" spans="1:12" ht="7.5" customHeight="1" x14ac:dyDescent="0.25">
      <c r="A6" s="70"/>
      <c r="B6" s="70"/>
      <c r="C6" s="70"/>
      <c r="D6" s="70"/>
      <c r="E6" s="70"/>
      <c r="F6" s="70"/>
      <c r="G6" s="70"/>
      <c r="H6" s="1"/>
      <c r="I6" s="1"/>
      <c r="J6" s="1"/>
      <c r="K6" s="1"/>
      <c r="L6" s="1"/>
    </row>
    <row r="7" spans="1:12" ht="8.2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1.5" x14ac:dyDescent="0.25">
      <c r="A8" s="6" t="s">
        <v>0</v>
      </c>
      <c r="B8" s="6" t="s">
        <v>1</v>
      </c>
      <c r="C8" s="6" t="s">
        <v>5</v>
      </c>
      <c r="D8" s="6" t="s">
        <v>2</v>
      </c>
      <c r="E8" s="6" t="s">
        <v>11</v>
      </c>
      <c r="F8" s="6" t="s">
        <v>3</v>
      </c>
      <c r="G8" s="6" t="s">
        <v>4</v>
      </c>
      <c r="H8" s="1"/>
      <c r="I8" s="1"/>
      <c r="J8" s="1"/>
      <c r="K8" s="1"/>
      <c r="L8" s="1"/>
    </row>
    <row r="9" spans="1:12" x14ac:dyDescent="0.25">
      <c r="A9" s="5"/>
      <c r="B9" s="8" t="s">
        <v>43</v>
      </c>
      <c r="C9" s="8"/>
      <c r="D9" s="4"/>
      <c r="E9" s="4"/>
      <c r="F9" s="4"/>
      <c r="G9" s="4"/>
      <c r="H9" s="1"/>
      <c r="I9" s="1"/>
      <c r="J9" s="1"/>
      <c r="K9" s="1"/>
      <c r="L9" s="1"/>
    </row>
    <row r="10" spans="1:12" ht="94.5" x14ac:dyDescent="0.25">
      <c r="A10" s="7">
        <v>2620</v>
      </c>
      <c r="B10" s="41" t="s">
        <v>44</v>
      </c>
      <c r="C10" s="9">
        <v>45000</v>
      </c>
      <c r="D10" s="9">
        <v>660000</v>
      </c>
      <c r="E10" s="9">
        <f>C10+D10</f>
        <v>705000</v>
      </c>
      <c r="F10" s="26" t="s">
        <v>24</v>
      </c>
      <c r="G10" s="14" t="s">
        <v>25</v>
      </c>
      <c r="H10" s="1"/>
      <c r="I10" s="1"/>
      <c r="J10" s="1"/>
      <c r="K10" s="1"/>
      <c r="L10" s="1"/>
    </row>
    <row r="11" spans="1:12" x14ac:dyDescent="0.25">
      <c r="A11" s="5"/>
      <c r="B11" s="5" t="s">
        <v>45</v>
      </c>
      <c r="C11" s="13">
        <f>C10</f>
        <v>45000</v>
      </c>
      <c r="D11" s="42">
        <f>D10</f>
        <v>660000</v>
      </c>
      <c r="E11" s="42">
        <f>E10</f>
        <v>705000</v>
      </c>
      <c r="F11" s="4"/>
      <c r="G11" s="4"/>
      <c r="H11" s="1"/>
      <c r="I11" s="1"/>
      <c r="J11" s="1"/>
      <c r="K11" s="1"/>
      <c r="L11" s="1"/>
    </row>
    <row r="12" spans="1:12" x14ac:dyDescent="0.25">
      <c r="A12" s="5"/>
      <c r="B12" s="8"/>
      <c r="C12" s="8"/>
      <c r="D12" s="4"/>
      <c r="E12" s="4"/>
      <c r="F12" s="4"/>
      <c r="G12" s="4"/>
      <c r="H12" s="1"/>
      <c r="I12" s="1"/>
      <c r="J12" s="1"/>
      <c r="K12" s="1"/>
      <c r="L12" s="1"/>
    </row>
    <row r="13" spans="1:12" x14ac:dyDescent="0.25">
      <c r="A13" s="5"/>
      <c r="B13" s="8" t="s">
        <v>19</v>
      </c>
      <c r="C13" s="8"/>
      <c r="D13" s="4"/>
      <c r="E13" s="4"/>
      <c r="F13" s="4"/>
      <c r="G13" s="4"/>
      <c r="H13" s="1"/>
      <c r="I13" s="1"/>
      <c r="J13" s="1"/>
      <c r="K13" s="1"/>
      <c r="L13" s="1"/>
    </row>
    <row r="14" spans="1:12" ht="94.5" x14ac:dyDescent="0.25">
      <c r="A14" s="7">
        <v>2620</v>
      </c>
      <c r="B14" s="41" t="s">
        <v>46</v>
      </c>
      <c r="C14" s="9">
        <v>0</v>
      </c>
      <c r="D14" s="9">
        <v>0</v>
      </c>
      <c r="E14" s="9">
        <f>C14+D14</f>
        <v>0</v>
      </c>
      <c r="F14" s="26" t="s">
        <v>24</v>
      </c>
      <c r="G14" s="14" t="s">
        <v>25</v>
      </c>
      <c r="H14" s="1"/>
      <c r="I14" s="1"/>
      <c r="J14" s="1"/>
      <c r="K14" s="1"/>
      <c r="L14" s="1"/>
    </row>
    <row r="15" spans="1:12" x14ac:dyDescent="0.25">
      <c r="A15" s="4"/>
      <c r="B15" s="5" t="s">
        <v>20</v>
      </c>
      <c r="C15" s="10">
        <f>SUM(C14:C14)</f>
        <v>0</v>
      </c>
      <c r="D15" s="10">
        <f>D14</f>
        <v>0</v>
      </c>
      <c r="E15" s="10">
        <f>E14</f>
        <v>0</v>
      </c>
      <c r="F15" s="17"/>
      <c r="G15" s="3"/>
      <c r="H15" s="1"/>
      <c r="I15" s="1"/>
      <c r="J15" s="1"/>
      <c r="K15" s="1"/>
      <c r="L15" s="1"/>
    </row>
    <row r="16" spans="1:12" x14ac:dyDescent="0.25">
      <c r="A16" s="5"/>
      <c r="B16" s="5" t="s">
        <v>47</v>
      </c>
      <c r="C16" s="10">
        <f>C11+C15</f>
        <v>45000</v>
      </c>
      <c r="D16" s="10">
        <f t="shared" ref="D16:E16" si="0">D11+D15</f>
        <v>660000</v>
      </c>
      <c r="E16" s="10">
        <f t="shared" si="0"/>
        <v>705000</v>
      </c>
      <c r="F16" s="5"/>
      <c r="G16" s="5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 t="s">
        <v>12</v>
      </c>
      <c r="C18" s="15"/>
      <c r="D18" s="16"/>
      <c r="E18" s="16"/>
      <c r="F18" s="18" t="s">
        <v>13</v>
      </c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5"/>
      <c r="D19" s="16"/>
      <c r="E19" s="16"/>
      <c r="F19" s="18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/>
      <c r="B23"/>
      <c r="C23"/>
      <c r="D23"/>
      <c r="E23"/>
      <c r="F23"/>
      <c r="G23"/>
      <c r="H23" s="1"/>
      <c r="I23" s="1"/>
      <c r="J23" s="1"/>
      <c r="K23" s="1"/>
      <c r="L23" s="1"/>
    </row>
    <row r="24" spans="1:12" x14ac:dyDescent="0.25">
      <c r="A24"/>
      <c r="B24"/>
      <c r="C24"/>
      <c r="D24"/>
      <c r="E24"/>
      <c r="F24"/>
      <c r="G24"/>
      <c r="H24" s="1"/>
      <c r="I24" s="1"/>
      <c r="J24" s="1"/>
      <c r="K24" s="1"/>
      <c r="L24" s="1"/>
    </row>
    <row r="25" spans="1:12" x14ac:dyDescent="0.25">
      <c r="A25"/>
      <c r="B25"/>
      <c r="C25"/>
      <c r="D25"/>
      <c r="E25"/>
      <c r="F25"/>
      <c r="G25"/>
      <c r="H25" s="1"/>
      <c r="I25" s="1"/>
      <c r="J25" s="1"/>
      <c r="K25" s="1"/>
      <c r="L25" s="1"/>
    </row>
    <row r="26" spans="1:12" x14ac:dyDescent="0.25">
      <c r="A26"/>
      <c r="B26"/>
      <c r="C26"/>
      <c r="D26"/>
      <c r="E26"/>
      <c r="F26"/>
      <c r="G26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</sheetData>
  <mergeCells count="3">
    <mergeCell ref="D3:F3"/>
    <mergeCell ref="A5:G5"/>
    <mergeCell ref="A6:G6"/>
  </mergeCells>
  <pageMargins left="0.7" right="0.7" top="0.75" bottom="0.75" header="0.3" footer="0.3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8739-5980-4043-90C2-C5A829F577A2}">
  <sheetPr>
    <tabColor rgb="FFFF0000"/>
    <pageSetUpPr fitToPage="1"/>
  </sheetPr>
  <dimension ref="A1:L225"/>
  <sheetViews>
    <sheetView workbookViewId="0">
      <selection activeCell="D17" sqref="C17:D17"/>
    </sheetView>
  </sheetViews>
  <sheetFormatPr defaultRowHeight="15.75" x14ac:dyDescent="0.25"/>
  <cols>
    <col min="1" max="1" width="8.140625" style="2" customWidth="1"/>
    <col min="2" max="2" width="34.42578125" style="40" customWidth="1"/>
    <col min="3" max="3" width="15.5703125" style="2" customWidth="1"/>
    <col min="4" max="5" width="14.28515625" style="2" customWidth="1"/>
    <col min="6" max="6" width="14.7109375" style="2" customWidth="1"/>
    <col min="7" max="7" width="20.5703125" style="2" customWidth="1"/>
    <col min="8" max="9" width="9.140625" style="2"/>
    <col min="10" max="10" width="13.140625" style="2" bestFit="1" customWidth="1"/>
    <col min="11" max="16384" width="9.140625" style="2"/>
  </cols>
  <sheetData>
    <row r="1" spans="1:12" x14ac:dyDescent="0.25">
      <c r="A1" s="1"/>
      <c r="B1" s="1"/>
      <c r="C1" s="1"/>
      <c r="D1" s="1" t="s">
        <v>62</v>
      </c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 t="s">
        <v>39</v>
      </c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67" t="s">
        <v>104</v>
      </c>
      <c r="E3" s="67"/>
      <c r="F3" s="67"/>
      <c r="G3" s="1"/>
      <c r="H3" s="1"/>
      <c r="I3" s="1"/>
      <c r="J3" s="1"/>
      <c r="K3" s="1"/>
      <c r="L3" s="1"/>
    </row>
    <row r="4" spans="1:12" ht="24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60.75" customHeight="1" x14ac:dyDescent="0.25">
      <c r="A5" s="69" t="s">
        <v>63</v>
      </c>
      <c r="B5" s="70"/>
      <c r="C5" s="70"/>
      <c r="D5" s="70"/>
      <c r="E5" s="70"/>
      <c r="F5" s="70"/>
      <c r="G5" s="70"/>
      <c r="H5" s="1"/>
      <c r="I5" s="1"/>
      <c r="J5" s="1"/>
      <c r="K5" s="1"/>
      <c r="L5" s="1"/>
    </row>
    <row r="6" spans="1:12" ht="39" customHeight="1" x14ac:dyDescent="0.25">
      <c r="A6" s="70"/>
      <c r="B6" s="70"/>
      <c r="C6" s="70"/>
      <c r="D6" s="70"/>
      <c r="E6" s="70"/>
      <c r="F6" s="70"/>
      <c r="G6" s="70"/>
      <c r="H6" s="1"/>
      <c r="I6" s="1"/>
      <c r="J6" s="1"/>
      <c r="K6" s="1"/>
      <c r="L6" s="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1.5" x14ac:dyDescent="0.25">
      <c r="A8" s="6" t="s">
        <v>0</v>
      </c>
      <c r="B8" s="6" t="s">
        <v>1</v>
      </c>
      <c r="C8" s="6" t="s">
        <v>5</v>
      </c>
      <c r="D8" s="6" t="s">
        <v>2</v>
      </c>
      <c r="E8" s="6" t="s">
        <v>11</v>
      </c>
      <c r="F8" s="6" t="s">
        <v>3</v>
      </c>
      <c r="G8" s="6" t="s">
        <v>4</v>
      </c>
      <c r="H8" s="1"/>
      <c r="I8" s="1"/>
      <c r="J8" s="1"/>
      <c r="K8" s="1"/>
      <c r="L8" s="1"/>
    </row>
    <row r="9" spans="1:12" x14ac:dyDescent="0.25">
      <c r="A9" s="5"/>
      <c r="B9" s="8"/>
      <c r="C9" s="8"/>
      <c r="D9" s="4"/>
      <c r="E9" s="4"/>
      <c r="F9" s="4"/>
      <c r="G9" s="4"/>
      <c r="H9" s="1"/>
      <c r="I9" s="1"/>
      <c r="J9" s="1"/>
      <c r="K9" s="1"/>
      <c r="L9" s="1"/>
    </row>
    <row r="10" spans="1:12" x14ac:dyDescent="0.25">
      <c r="A10" s="5"/>
      <c r="B10" s="8" t="s">
        <v>64</v>
      </c>
      <c r="C10" s="8"/>
      <c r="D10" s="4"/>
      <c r="E10" s="4"/>
      <c r="F10" s="4"/>
      <c r="G10" s="4"/>
      <c r="H10" s="1"/>
      <c r="I10" s="1"/>
      <c r="J10" s="1"/>
      <c r="K10" s="1"/>
      <c r="L10" s="1"/>
    </row>
    <row r="11" spans="1:12" ht="78.75" x14ac:dyDescent="0.25">
      <c r="A11" s="7">
        <v>2730</v>
      </c>
      <c r="B11" s="52" t="s">
        <v>65</v>
      </c>
      <c r="C11" s="9">
        <v>-38600</v>
      </c>
      <c r="D11" s="9">
        <v>110240</v>
      </c>
      <c r="E11" s="9">
        <f>C11+D11</f>
        <v>71640</v>
      </c>
      <c r="F11" s="26" t="s">
        <v>24</v>
      </c>
      <c r="G11" s="14" t="s">
        <v>25</v>
      </c>
      <c r="H11" s="1"/>
      <c r="I11" s="1"/>
      <c r="J11" s="1"/>
      <c r="K11" s="1"/>
      <c r="L11" s="1"/>
    </row>
    <row r="12" spans="1:12" ht="78.75" x14ac:dyDescent="0.25">
      <c r="A12" s="7">
        <v>2730</v>
      </c>
      <c r="B12" s="52" t="s">
        <v>66</v>
      </c>
      <c r="C12" s="9"/>
      <c r="D12" s="9">
        <v>45000</v>
      </c>
      <c r="E12" s="9">
        <f t="shared" ref="E12:E16" si="0">C12+D12</f>
        <v>45000</v>
      </c>
      <c r="F12" s="26" t="s">
        <v>24</v>
      </c>
      <c r="G12" s="14" t="s">
        <v>25</v>
      </c>
      <c r="H12" s="1"/>
      <c r="I12" s="1"/>
      <c r="J12" s="1"/>
      <c r="K12" s="1"/>
      <c r="L12" s="1"/>
    </row>
    <row r="13" spans="1:12" ht="78.75" x14ac:dyDescent="0.25">
      <c r="A13" s="7">
        <v>2730</v>
      </c>
      <c r="B13" s="52" t="s">
        <v>67</v>
      </c>
      <c r="C13" s="9"/>
      <c r="D13" s="9">
        <v>10000</v>
      </c>
      <c r="E13" s="9">
        <f t="shared" si="0"/>
        <v>10000</v>
      </c>
      <c r="F13" s="26" t="s">
        <v>24</v>
      </c>
      <c r="G13" s="14" t="s">
        <v>25</v>
      </c>
      <c r="H13" s="1"/>
      <c r="I13" s="1"/>
      <c r="J13" s="1"/>
      <c r="K13" s="1"/>
      <c r="L13" s="1"/>
    </row>
    <row r="14" spans="1:12" ht="78.75" x14ac:dyDescent="0.25">
      <c r="A14" s="7">
        <v>2730</v>
      </c>
      <c r="B14" s="52" t="s">
        <v>68</v>
      </c>
      <c r="C14" s="9"/>
      <c r="D14" s="9">
        <v>0</v>
      </c>
      <c r="E14" s="9">
        <v>0</v>
      </c>
      <c r="F14" s="26" t="s">
        <v>24</v>
      </c>
      <c r="G14" s="14" t="s">
        <v>25</v>
      </c>
      <c r="H14" s="1"/>
      <c r="I14" s="1"/>
      <c r="J14" s="1"/>
      <c r="K14" s="1"/>
      <c r="L14" s="1"/>
    </row>
    <row r="15" spans="1:12" ht="78.75" x14ac:dyDescent="0.25">
      <c r="A15" s="7">
        <v>2730</v>
      </c>
      <c r="B15" s="52" t="s">
        <v>69</v>
      </c>
      <c r="C15" s="9"/>
      <c r="D15" s="9">
        <v>230000</v>
      </c>
      <c r="E15" s="9">
        <f>C15+D15</f>
        <v>230000</v>
      </c>
      <c r="F15" s="26" t="s">
        <v>24</v>
      </c>
      <c r="G15" s="14" t="s">
        <v>25</v>
      </c>
      <c r="H15" s="1"/>
      <c r="I15" s="1"/>
      <c r="J15" s="1"/>
      <c r="K15" s="1"/>
      <c r="L15" s="1"/>
    </row>
    <row r="16" spans="1:12" ht="78.75" x14ac:dyDescent="0.25">
      <c r="A16" s="7">
        <v>2730</v>
      </c>
      <c r="B16" s="52" t="s">
        <v>70</v>
      </c>
      <c r="C16" s="9"/>
      <c r="D16" s="9">
        <v>2000</v>
      </c>
      <c r="E16" s="9">
        <f t="shared" si="0"/>
        <v>2000</v>
      </c>
      <c r="F16" s="26" t="s">
        <v>24</v>
      </c>
      <c r="G16" s="14" t="s">
        <v>25</v>
      </c>
      <c r="H16" s="1"/>
      <c r="I16" s="1"/>
      <c r="J16" s="1"/>
      <c r="K16" s="1"/>
      <c r="L16" s="1"/>
    </row>
    <row r="17" spans="1:12" x14ac:dyDescent="0.25">
      <c r="A17" s="4"/>
      <c r="B17" s="5" t="s">
        <v>71</v>
      </c>
      <c r="C17" s="10">
        <f>SUM(C11:C16)</f>
        <v>-38600</v>
      </c>
      <c r="D17" s="10">
        <f t="shared" ref="D17:E17" si="1">SUM(D11:D16)</f>
        <v>397240</v>
      </c>
      <c r="E17" s="10">
        <f t="shared" si="1"/>
        <v>358640</v>
      </c>
      <c r="F17" s="17"/>
      <c r="G17" s="3"/>
      <c r="H17" s="1"/>
      <c r="I17" s="1"/>
      <c r="J17" s="1"/>
      <c r="K17" s="1"/>
      <c r="L17" s="1"/>
    </row>
    <row r="18" spans="1:12" x14ac:dyDescent="0.25">
      <c r="A18" s="4"/>
      <c r="B18" s="5"/>
      <c r="C18" s="10"/>
      <c r="D18" s="55"/>
      <c r="E18" s="55"/>
      <c r="F18" s="17"/>
      <c r="G18" s="3"/>
      <c r="H18" s="1"/>
      <c r="I18" s="1"/>
      <c r="J18" s="1"/>
      <c r="K18" s="1"/>
      <c r="L18" s="1"/>
    </row>
    <row r="19" spans="1:12" x14ac:dyDescent="0.25">
      <c r="A19" s="4"/>
      <c r="B19" s="8" t="s">
        <v>72</v>
      </c>
      <c r="C19" s="13"/>
      <c r="D19" s="55"/>
      <c r="E19" s="55"/>
      <c r="F19" s="17"/>
      <c r="G19" s="3"/>
      <c r="H19" s="1"/>
      <c r="I19" s="1"/>
      <c r="J19" s="1"/>
      <c r="K19" s="1"/>
      <c r="L19" s="1"/>
    </row>
    <row r="20" spans="1:12" ht="78.75" x14ac:dyDescent="0.25">
      <c r="A20" s="7">
        <v>2730</v>
      </c>
      <c r="B20" s="56" t="s">
        <v>73</v>
      </c>
      <c r="C20" s="14">
        <v>0</v>
      </c>
      <c r="D20" s="9">
        <v>0</v>
      </c>
      <c r="E20" s="9">
        <f>C20+D20</f>
        <v>0</v>
      </c>
      <c r="F20" s="26" t="s">
        <v>24</v>
      </c>
      <c r="G20" s="14" t="s">
        <v>25</v>
      </c>
      <c r="H20" s="1"/>
      <c r="I20" s="1"/>
      <c r="J20" s="1"/>
      <c r="K20" s="1"/>
      <c r="L20" s="1"/>
    </row>
    <row r="21" spans="1:12" x14ac:dyDescent="0.25">
      <c r="A21" s="7"/>
      <c r="B21" s="8" t="s">
        <v>74</v>
      </c>
      <c r="C21" s="13">
        <f>C20</f>
        <v>0</v>
      </c>
      <c r="D21" s="57">
        <f>SUM(D20)</f>
        <v>0</v>
      </c>
      <c r="E21" s="57">
        <f>SUM(E20)</f>
        <v>0</v>
      </c>
      <c r="F21" s="17"/>
      <c r="G21" s="3"/>
      <c r="H21" s="1"/>
      <c r="I21" s="1"/>
      <c r="J21" s="1"/>
      <c r="K21" s="1"/>
      <c r="L21" s="1"/>
    </row>
    <row r="22" spans="1:12" x14ac:dyDescent="0.25">
      <c r="A22" s="7"/>
      <c r="B22" s="8"/>
      <c r="C22" s="13"/>
      <c r="D22" s="9"/>
      <c r="E22" s="9"/>
      <c r="F22" s="17"/>
      <c r="G22" s="3"/>
      <c r="H22" s="1"/>
      <c r="I22" s="1"/>
      <c r="J22" s="1"/>
      <c r="K22" s="1"/>
      <c r="L22" s="1"/>
    </row>
    <row r="23" spans="1:12" x14ac:dyDescent="0.25">
      <c r="A23" s="7"/>
      <c r="B23" s="8" t="s">
        <v>75</v>
      </c>
      <c r="C23" s="13">
        <f>C17+C21</f>
        <v>-38600</v>
      </c>
      <c r="D23" s="13">
        <f>D17+D21</f>
        <v>397240</v>
      </c>
      <c r="E23" s="13">
        <f>E17+E21</f>
        <v>358640</v>
      </c>
      <c r="F23" s="17"/>
      <c r="G23" s="3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 t="s">
        <v>12</v>
      </c>
      <c r="C26" s="15"/>
      <c r="D26" s="16"/>
      <c r="E26" s="16"/>
      <c r="F26" s="18" t="s">
        <v>13</v>
      </c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5"/>
      <c r="D27" s="16"/>
      <c r="E27" s="16"/>
      <c r="F27" s="18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8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8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8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8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8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8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8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8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8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8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8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8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8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8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8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8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8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8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8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8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8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8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8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8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8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8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8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8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8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8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8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8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8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8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8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8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8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8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8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8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8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8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8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8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8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8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8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8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8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8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8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8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8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8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8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8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8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8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8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8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8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8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8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8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8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8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8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8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8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8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8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8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8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8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8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8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8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8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8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8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8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8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8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8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8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8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8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8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8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8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8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8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8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8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8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8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8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8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8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8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8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8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8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8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8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8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8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8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8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8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8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8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8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8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8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8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8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8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8"/>
      <c r="C222" s="1"/>
      <c r="D222" s="1"/>
      <c r="E222" s="1"/>
      <c r="F222" s="1"/>
      <c r="G222" s="1"/>
    </row>
    <row r="223" spans="1:12" x14ac:dyDescent="0.25">
      <c r="A223" s="1"/>
      <c r="B223" s="18"/>
      <c r="C223" s="1"/>
      <c r="D223" s="1"/>
      <c r="E223" s="1"/>
      <c r="F223" s="1"/>
      <c r="G223" s="1"/>
    </row>
    <row r="224" spans="1:12" x14ac:dyDescent="0.25">
      <c r="A224" s="1"/>
      <c r="B224" s="18"/>
      <c r="C224" s="1"/>
      <c r="D224" s="1"/>
      <c r="E224" s="1"/>
      <c r="F224" s="1"/>
      <c r="G224" s="1"/>
    </row>
    <row r="225" spans="1:5" x14ac:dyDescent="0.25">
      <c r="A225" s="1"/>
      <c r="B225" s="18"/>
      <c r="C225" s="1"/>
      <c r="D225" s="1"/>
      <c r="E225" s="1"/>
    </row>
  </sheetData>
  <mergeCells count="3">
    <mergeCell ref="D3:F3"/>
    <mergeCell ref="A5:G5"/>
    <mergeCell ref="A6:G6"/>
  </mergeCells>
  <pageMargins left="0.74803149606299213" right="0.74803149606299213" top="0.98425196850393704" bottom="0.98425196850393704" header="0.51181102362204722" footer="0.51181102362204722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357F-0161-4F27-8097-136B8AB6C310}">
  <sheetPr>
    <tabColor rgb="FFFF0000"/>
    <pageSetUpPr fitToPage="1"/>
  </sheetPr>
  <dimension ref="A1:L225"/>
  <sheetViews>
    <sheetView workbookViewId="0">
      <selection activeCell="D28" sqref="D28"/>
    </sheetView>
  </sheetViews>
  <sheetFormatPr defaultRowHeight="15.75" x14ac:dyDescent="0.25"/>
  <cols>
    <col min="1" max="1" width="8.140625" style="2" customWidth="1"/>
    <col min="2" max="2" width="34.42578125" style="40" customWidth="1"/>
    <col min="3" max="3" width="15.5703125" style="2" customWidth="1"/>
    <col min="4" max="5" width="14.28515625" style="2" customWidth="1"/>
    <col min="6" max="6" width="14.7109375" style="2" customWidth="1"/>
    <col min="7" max="7" width="20.5703125" style="2" customWidth="1"/>
    <col min="8" max="9" width="9.140625" style="2"/>
    <col min="10" max="10" width="13.140625" style="2" bestFit="1" customWidth="1"/>
    <col min="11" max="16384" width="9.140625" style="2"/>
  </cols>
  <sheetData>
    <row r="1" spans="1:12" x14ac:dyDescent="0.25">
      <c r="A1" s="1"/>
      <c r="B1" s="1"/>
      <c r="C1" s="1"/>
      <c r="D1" s="1" t="s">
        <v>76</v>
      </c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 t="s">
        <v>39</v>
      </c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67" t="s">
        <v>104</v>
      </c>
      <c r="E3" s="67"/>
      <c r="F3" s="67"/>
      <c r="G3" s="1"/>
      <c r="H3" s="1"/>
      <c r="I3" s="1"/>
      <c r="J3" s="1"/>
      <c r="K3" s="1"/>
      <c r="L3" s="1"/>
    </row>
    <row r="4" spans="1:12" ht="24.75" customHeight="1" x14ac:dyDescent="0.25">
      <c r="A4" s="1"/>
      <c r="B4" s="1"/>
      <c r="C4" s="1"/>
      <c r="D4" s="27"/>
      <c r="E4" s="27"/>
      <c r="F4" s="27"/>
      <c r="G4" s="1"/>
      <c r="H4" s="1"/>
      <c r="I4" s="1"/>
      <c r="J4" s="1"/>
      <c r="K4" s="1"/>
      <c r="L4" s="1"/>
    </row>
    <row r="5" spans="1:12" ht="75.75" customHeight="1" x14ac:dyDescent="0.25">
      <c r="A5" s="73" t="s">
        <v>77</v>
      </c>
      <c r="B5" s="74"/>
      <c r="C5" s="74"/>
      <c r="D5" s="74"/>
      <c r="E5" s="74"/>
      <c r="F5" s="74"/>
      <c r="G5" s="74"/>
      <c r="H5" s="1"/>
      <c r="I5" s="1"/>
      <c r="J5" s="1"/>
      <c r="K5" s="1"/>
      <c r="L5" s="1"/>
    </row>
    <row r="6" spans="1:12" ht="39" customHeight="1" x14ac:dyDescent="0.25">
      <c r="A6" s="6" t="s">
        <v>0</v>
      </c>
      <c r="B6" s="6" t="s">
        <v>1</v>
      </c>
      <c r="C6" s="6" t="s">
        <v>5</v>
      </c>
      <c r="D6" s="6" t="s">
        <v>2</v>
      </c>
      <c r="E6" s="6" t="s">
        <v>11</v>
      </c>
      <c r="F6" s="6" t="s">
        <v>3</v>
      </c>
      <c r="G6" s="6" t="s">
        <v>4</v>
      </c>
      <c r="H6" s="1"/>
      <c r="I6" s="1"/>
      <c r="J6" s="1"/>
      <c r="K6" s="1"/>
      <c r="L6" s="1"/>
    </row>
    <row r="7" spans="1:12" x14ac:dyDescent="0.25">
      <c r="A7" s="75" t="s">
        <v>78</v>
      </c>
      <c r="B7" s="76"/>
      <c r="C7" s="3"/>
      <c r="D7" s="3"/>
      <c r="E7" s="3"/>
      <c r="F7" s="3"/>
      <c r="G7" s="3"/>
      <c r="H7" s="1"/>
      <c r="I7" s="1"/>
      <c r="J7" s="1"/>
      <c r="K7" s="1"/>
      <c r="L7" s="1"/>
    </row>
    <row r="8" spans="1:12" ht="78.75" x14ac:dyDescent="0.25">
      <c r="A8" s="6">
        <v>2210</v>
      </c>
      <c r="B8" s="43" t="s">
        <v>79</v>
      </c>
      <c r="C8" s="14">
        <v>-2500</v>
      </c>
      <c r="D8" s="14">
        <v>11200</v>
      </c>
      <c r="E8" s="14">
        <f>C8+D8</f>
        <v>8700</v>
      </c>
      <c r="F8" s="26" t="s">
        <v>24</v>
      </c>
      <c r="G8" s="14" t="s">
        <v>25</v>
      </c>
      <c r="H8" s="1"/>
      <c r="I8" s="1"/>
      <c r="J8" s="1"/>
      <c r="K8" s="1"/>
      <c r="L8" s="1"/>
    </row>
    <row r="9" spans="1:12" ht="78.75" x14ac:dyDescent="0.25">
      <c r="A9" s="6">
        <v>2210</v>
      </c>
      <c r="B9" s="43" t="s">
        <v>80</v>
      </c>
      <c r="C9" s="14"/>
      <c r="D9" s="14">
        <v>2000</v>
      </c>
      <c r="E9" s="14">
        <f>C9+D9</f>
        <v>2000</v>
      </c>
      <c r="F9" s="26" t="s">
        <v>24</v>
      </c>
      <c r="G9" s="14" t="s">
        <v>25</v>
      </c>
      <c r="H9" s="1"/>
      <c r="I9" s="1"/>
      <c r="J9" s="1"/>
      <c r="K9" s="1"/>
      <c r="L9" s="1"/>
    </row>
    <row r="10" spans="1:12" ht="78.75" x14ac:dyDescent="0.25">
      <c r="A10" s="6">
        <v>2210</v>
      </c>
      <c r="B10" s="43" t="s">
        <v>81</v>
      </c>
      <c r="C10" s="14">
        <v>-19500</v>
      </c>
      <c r="D10" s="14">
        <v>19500</v>
      </c>
      <c r="E10" s="14">
        <f>C10+D10</f>
        <v>0</v>
      </c>
      <c r="F10" s="26" t="s">
        <v>24</v>
      </c>
      <c r="G10" s="14" t="s">
        <v>25</v>
      </c>
      <c r="H10" s="1"/>
      <c r="I10" s="1"/>
      <c r="J10" s="1"/>
      <c r="K10" s="1"/>
      <c r="L10" s="1"/>
    </row>
    <row r="11" spans="1:12" ht="78.75" x14ac:dyDescent="0.25">
      <c r="A11" s="6">
        <v>2210</v>
      </c>
      <c r="B11" s="43" t="s">
        <v>82</v>
      </c>
      <c r="C11" s="14">
        <v>-8000</v>
      </c>
      <c r="D11" s="14">
        <v>8000</v>
      </c>
      <c r="E11" s="14">
        <f>C11+D11</f>
        <v>0</v>
      </c>
      <c r="F11" s="26" t="s">
        <v>24</v>
      </c>
      <c r="G11" s="14" t="s">
        <v>25</v>
      </c>
      <c r="H11" s="1"/>
      <c r="I11" s="1"/>
      <c r="J11" s="1"/>
      <c r="K11" s="1"/>
      <c r="L11" s="1"/>
    </row>
    <row r="12" spans="1:12" ht="78.75" x14ac:dyDescent="0.25">
      <c r="A12" s="6">
        <v>2240</v>
      </c>
      <c r="B12" s="43" t="s">
        <v>83</v>
      </c>
      <c r="C12" s="14"/>
      <c r="D12" s="14">
        <v>600</v>
      </c>
      <c r="E12" s="14">
        <f>C12+D12</f>
        <v>600</v>
      </c>
      <c r="F12" s="26" t="s">
        <v>24</v>
      </c>
      <c r="G12" s="14" t="s">
        <v>25</v>
      </c>
      <c r="H12" s="1"/>
      <c r="I12" s="1"/>
      <c r="J12" s="1"/>
      <c r="K12" s="1"/>
      <c r="L12" s="1"/>
    </row>
    <row r="13" spans="1:12" x14ac:dyDescent="0.25">
      <c r="A13" s="6"/>
      <c r="B13" s="5" t="s">
        <v>84</v>
      </c>
      <c r="C13" s="13">
        <f>SUM(C8:C12)</f>
        <v>-30000</v>
      </c>
      <c r="D13" s="13">
        <f>SUM(D8:D12)</f>
        <v>41300</v>
      </c>
      <c r="E13" s="13">
        <f>SUM(E8:E12)</f>
        <v>11300</v>
      </c>
      <c r="F13" s="6"/>
      <c r="G13" s="6"/>
      <c r="H13" s="1"/>
      <c r="I13" s="1"/>
      <c r="J13" s="1"/>
      <c r="K13" s="1"/>
      <c r="L13" s="1"/>
    </row>
    <row r="14" spans="1:12" x14ac:dyDescent="0.25">
      <c r="A14" s="75" t="s">
        <v>85</v>
      </c>
      <c r="B14" s="76"/>
      <c r="C14" s="3"/>
      <c r="D14" s="3"/>
      <c r="E14" s="3"/>
      <c r="F14" s="3"/>
      <c r="G14" s="3"/>
      <c r="H14" s="1"/>
      <c r="I14" s="1"/>
      <c r="J14" s="1"/>
      <c r="K14" s="1"/>
      <c r="L14" s="1"/>
    </row>
    <row r="15" spans="1:12" ht="78.75" x14ac:dyDescent="0.25">
      <c r="A15" s="6">
        <v>2210</v>
      </c>
      <c r="B15" s="58" t="s">
        <v>86</v>
      </c>
      <c r="C15" s="3"/>
      <c r="D15" s="14">
        <v>13700</v>
      </c>
      <c r="E15" s="14">
        <f>D15</f>
        <v>13700</v>
      </c>
      <c r="F15" s="26" t="s">
        <v>24</v>
      </c>
      <c r="G15" s="14" t="s">
        <v>25</v>
      </c>
      <c r="H15" s="1"/>
      <c r="I15" s="1"/>
      <c r="J15" s="1"/>
      <c r="K15" s="1"/>
      <c r="L15" s="1"/>
    </row>
    <row r="16" spans="1:12" ht="78.75" x14ac:dyDescent="0.25">
      <c r="A16" s="6">
        <v>2210</v>
      </c>
      <c r="B16" s="59" t="s">
        <v>87</v>
      </c>
      <c r="C16" s="14"/>
      <c r="D16" s="14">
        <v>56600</v>
      </c>
      <c r="E16" s="14">
        <f>C16+D16</f>
        <v>56600</v>
      </c>
      <c r="F16" s="26" t="s">
        <v>24</v>
      </c>
      <c r="G16" s="14" t="s">
        <v>25</v>
      </c>
      <c r="H16" s="1"/>
      <c r="I16" s="1"/>
      <c r="J16" s="1"/>
      <c r="K16" s="1"/>
      <c r="L16" s="1"/>
    </row>
    <row r="17" spans="1:12" x14ac:dyDescent="0.25">
      <c r="A17" s="6"/>
      <c r="B17" s="5" t="s">
        <v>88</v>
      </c>
      <c r="C17" s="13">
        <f>SUM(C15:C16)</f>
        <v>0</v>
      </c>
      <c r="D17" s="13">
        <f t="shared" ref="D17:E17" si="0">SUM(D15:D16)</f>
        <v>70300</v>
      </c>
      <c r="E17" s="13">
        <f t="shared" si="0"/>
        <v>70300</v>
      </c>
      <c r="F17" s="6"/>
      <c r="G17" s="6"/>
      <c r="H17" s="1"/>
      <c r="I17" s="1"/>
      <c r="J17" s="1"/>
      <c r="K17" s="1"/>
      <c r="L17" s="1"/>
    </row>
    <row r="18" spans="1:12" x14ac:dyDescent="0.25">
      <c r="A18" s="6"/>
      <c r="B18" s="43"/>
      <c r="C18" s="6"/>
      <c r="D18" s="6"/>
      <c r="E18" s="6"/>
      <c r="F18" s="6"/>
      <c r="G18" s="6"/>
      <c r="H18" s="1"/>
      <c r="I18" s="1"/>
      <c r="J18" s="1"/>
      <c r="K18" s="1"/>
      <c r="L18" s="1"/>
    </row>
    <row r="19" spans="1:12" x14ac:dyDescent="0.25">
      <c r="A19" s="75" t="s">
        <v>89</v>
      </c>
      <c r="B19" s="76"/>
      <c r="C19" s="8"/>
      <c r="D19" s="4"/>
      <c r="E19" s="4"/>
      <c r="F19" s="4"/>
      <c r="G19" s="4"/>
      <c r="H19" s="1"/>
      <c r="I19" s="1"/>
      <c r="J19" s="1"/>
      <c r="K19" s="1"/>
      <c r="L19" s="1"/>
    </row>
    <row r="20" spans="1:12" ht="78.75" x14ac:dyDescent="0.25">
      <c r="A20" s="12">
        <v>2210</v>
      </c>
      <c r="B20" s="60" t="s">
        <v>90</v>
      </c>
      <c r="C20" s="9"/>
      <c r="D20" s="9">
        <v>78300</v>
      </c>
      <c r="E20" s="9">
        <f>C20+D20</f>
        <v>78300</v>
      </c>
      <c r="F20" s="26" t="s">
        <v>24</v>
      </c>
      <c r="G20" s="14" t="s">
        <v>25</v>
      </c>
      <c r="H20" s="1"/>
      <c r="I20" s="1"/>
      <c r="J20" s="1"/>
      <c r="K20" s="1"/>
      <c r="L20" s="1"/>
    </row>
    <row r="21" spans="1:12" ht="78.75" x14ac:dyDescent="0.25">
      <c r="A21" s="12">
        <v>2210</v>
      </c>
      <c r="B21" s="60" t="s">
        <v>91</v>
      </c>
      <c r="C21" s="9"/>
      <c r="D21" s="9">
        <v>8000</v>
      </c>
      <c r="E21" s="9">
        <f>C21+D21</f>
        <v>8000</v>
      </c>
      <c r="F21" s="26" t="s">
        <v>24</v>
      </c>
      <c r="G21" s="14" t="s">
        <v>25</v>
      </c>
      <c r="H21" s="1"/>
      <c r="I21" s="1"/>
      <c r="J21" s="1"/>
      <c r="K21" s="1"/>
      <c r="L21" s="1"/>
    </row>
    <row r="22" spans="1:12" ht="78.75" x14ac:dyDescent="0.25">
      <c r="A22" s="12">
        <v>2210</v>
      </c>
      <c r="B22" s="60" t="s">
        <v>92</v>
      </c>
      <c r="C22" s="9"/>
      <c r="D22" s="9">
        <v>39970</v>
      </c>
      <c r="E22" s="9">
        <f>C22+D22</f>
        <v>39970</v>
      </c>
      <c r="F22" s="26" t="s">
        <v>24</v>
      </c>
      <c r="G22" s="14" t="s">
        <v>25</v>
      </c>
      <c r="H22" s="1"/>
      <c r="I22" s="1"/>
      <c r="J22" s="1"/>
      <c r="K22" s="1"/>
      <c r="L22" s="1"/>
    </row>
    <row r="23" spans="1:12" ht="78.75" x14ac:dyDescent="0.25">
      <c r="A23" s="12">
        <v>2210</v>
      </c>
      <c r="B23" s="60" t="s">
        <v>93</v>
      </c>
      <c r="C23" s="9"/>
      <c r="D23" s="9">
        <v>30000</v>
      </c>
      <c r="E23" s="9">
        <f>C23+D23</f>
        <v>30000</v>
      </c>
      <c r="F23" s="26" t="s">
        <v>24</v>
      </c>
      <c r="G23" s="14" t="s">
        <v>25</v>
      </c>
      <c r="H23" s="1"/>
      <c r="I23" s="1"/>
      <c r="J23" s="1"/>
      <c r="K23" s="1"/>
      <c r="L23" s="1"/>
    </row>
    <row r="24" spans="1:12" ht="78.75" x14ac:dyDescent="0.25">
      <c r="A24" s="12">
        <v>2240</v>
      </c>
      <c r="B24" s="3" t="s">
        <v>94</v>
      </c>
      <c r="C24" s="9">
        <v>-10000</v>
      </c>
      <c r="D24" s="9">
        <v>20000</v>
      </c>
      <c r="E24" s="9">
        <f t="shared" ref="E24:E27" si="1">C24+D24</f>
        <v>10000</v>
      </c>
      <c r="F24" s="26" t="s">
        <v>24</v>
      </c>
      <c r="G24" s="14" t="s">
        <v>25</v>
      </c>
      <c r="H24" s="1"/>
      <c r="I24" s="1"/>
      <c r="J24" s="1"/>
      <c r="K24" s="1"/>
      <c r="L24" s="1"/>
    </row>
    <row r="25" spans="1:12" ht="78.75" x14ac:dyDescent="0.25">
      <c r="A25" s="12">
        <v>2240</v>
      </c>
      <c r="B25" s="61" t="s">
        <v>95</v>
      </c>
      <c r="C25" s="9"/>
      <c r="D25" s="9">
        <v>4000</v>
      </c>
      <c r="E25" s="9">
        <f t="shared" si="1"/>
        <v>4000</v>
      </c>
      <c r="F25" s="26" t="s">
        <v>24</v>
      </c>
      <c r="G25" s="14" t="s">
        <v>25</v>
      </c>
      <c r="H25" s="1"/>
      <c r="I25" s="1"/>
      <c r="J25" s="1"/>
      <c r="K25" s="1"/>
      <c r="L25" s="1"/>
    </row>
    <row r="26" spans="1:12" ht="78.75" x14ac:dyDescent="0.25">
      <c r="A26" s="12">
        <v>2240</v>
      </c>
      <c r="B26" s="61" t="s">
        <v>96</v>
      </c>
      <c r="C26" s="9"/>
      <c r="D26" s="9">
        <v>2500</v>
      </c>
      <c r="E26" s="9">
        <f t="shared" si="1"/>
        <v>2500</v>
      </c>
      <c r="F26" s="26" t="s">
        <v>24</v>
      </c>
      <c r="G26" s="14" t="s">
        <v>25</v>
      </c>
      <c r="H26" s="1"/>
      <c r="I26" s="1"/>
      <c r="J26" s="1"/>
      <c r="K26" s="1"/>
      <c r="L26" s="1"/>
    </row>
    <row r="27" spans="1:12" ht="78.75" x14ac:dyDescent="0.25">
      <c r="A27" s="12">
        <v>2240</v>
      </c>
      <c r="B27" s="61" t="s">
        <v>97</v>
      </c>
      <c r="C27" s="9">
        <v>0</v>
      </c>
      <c r="D27" s="9">
        <v>10500</v>
      </c>
      <c r="E27" s="9">
        <f t="shared" si="1"/>
        <v>10500</v>
      </c>
      <c r="F27" s="26" t="s">
        <v>24</v>
      </c>
      <c r="G27" s="14" t="s">
        <v>25</v>
      </c>
      <c r="H27" s="1"/>
      <c r="I27" s="1"/>
      <c r="J27" s="1"/>
      <c r="K27" s="1"/>
      <c r="L27" s="1"/>
    </row>
    <row r="28" spans="1:12" x14ac:dyDescent="0.25">
      <c r="A28" s="4"/>
      <c r="B28" s="5" t="s">
        <v>98</v>
      </c>
      <c r="C28" s="10">
        <f>SUM(C20:C27)</f>
        <v>-10000</v>
      </c>
      <c r="D28" s="10">
        <f>SUM(D20:D27)</f>
        <v>193270</v>
      </c>
      <c r="E28" s="10">
        <f>SUM(E20:E27)</f>
        <v>183270</v>
      </c>
      <c r="F28" s="17"/>
      <c r="G28" s="3"/>
      <c r="H28" s="1"/>
      <c r="I28" s="1"/>
      <c r="J28" s="1"/>
      <c r="K28" s="1"/>
      <c r="L28" s="1"/>
    </row>
    <row r="29" spans="1:12" x14ac:dyDescent="0.25">
      <c r="A29" s="71" t="s">
        <v>99</v>
      </c>
      <c r="B29" s="72"/>
      <c r="C29" s="10"/>
      <c r="D29" s="10"/>
      <c r="E29" s="10"/>
      <c r="F29" s="17"/>
      <c r="G29" s="3"/>
      <c r="H29" s="1"/>
      <c r="I29" s="1"/>
      <c r="J29" s="1"/>
      <c r="K29" s="1"/>
      <c r="L29" s="1"/>
    </row>
    <row r="30" spans="1:12" ht="78.75" x14ac:dyDescent="0.25">
      <c r="A30" s="62">
        <v>2210</v>
      </c>
      <c r="B30" s="63" t="s">
        <v>100</v>
      </c>
      <c r="C30" s="55">
        <v>0</v>
      </c>
      <c r="D30" s="55">
        <v>0</v>
      </c>
      <c r="E30" s="55">
        <f>C30+D30</f>
        <v>0</v>
      </c>
      <c r="F30" s="26" t="s">
        <v>24</v>
      </c>
      <c r="G30" s="14" t="s">
        <v>25</v>
      </c>
      <c r="H30" s="1"/>
      <c r="I30" s="1"/>
      <c r="J30" s="1"/>
      <c r="K30" s="1"/>
      <c r="L30" s="1"/>
    </row>
    <row r="31" spans="1:12" ht="78.75" x14ac:dyDescent="0.25">
      <c r="A31" s="11">
        <v>2240</v>
      </c>
      <c r="B31" s="3" t="s">
        <v>101</v>
      </c>
      <c r="C31" s="55">
        <v>0</v>
      </c>
      <c r="D31" s="55">
        <v>0</v>
      </c>
      <c r="E31" s="55">
        <f>C31+D31</f>
        <v>0</v>
      </c>
      <c r="F31" s="26" t="s">
        <v>24</v>
      </c>
      <c r="G31" s="14" t="s">
        <v>25</v>
      </c>
      <c r="H31" s="1"/>
      <c r="I31" s="1"/>
      <c r="J31" s="1"/>
      <c r="K31" s="1"/>
      <c r="L31" s="1"/>
    </row>
    <row r="32" spans="1:12" ht="78.75" x14ac:dyDescent="0.25">
      <c r="A32" s="11">
        <v>2282</v>
      </c>
      <c r="B32" s="21" t="s">
        <v>102</v>
      </c>
      <c r="C32" s="55">
        <v>0</v>
      </c>
      <c r="D32" s="55">
        <v>0</v>
      </c>
      <c r="E32" s="55">
        <f>C32+D32</f>
        <v>0</v>
      </c>
      <c r="F32" s="26" t="s">
        <v>24</v>
      </c>
      <c r="G32" s="14" t="s">
        <v>25</v>
      </c>
      <c r="H32" s="1"/>
      <c r="I32" s="1"/>
      <c r="J32" s="1"/>
      <c r="K32" s="1"/>
      <c r="L32" s="1"/>
    </row>
    <row r="33" spans="1:12" x14ac:dyDescent="0.25">
      <c r="A33" s="71" t="s">
        <v>99</v>
      </c>
      <c r="B33" s="72"/>
      <c r="C33" s="10">
        <f>C30+C31+C32</f>
        <v>0</v>
      </c>
      <c r="D33" s="10">
        <f>SUM(D30:D32)</f>
        <v>0</v>
      </c>
      <c r="E33" s="10">
        <f>SUM(E30:E32)</f>
        <v>0</v>
      </c>
      <c r="F33" s="4"/>
      <c r="G33" s="4"/>
      <c r="H33" s="1"/>
      <c r="I33" s="1"/>
      <c r="J33" s="1"/>
      <c r="K33" s="1"/>
      <c r="L33" s="1"/>
    </row>
    <row r="34" spans="1:12" x14ac:dyDescent="0.25">
      <c r="A34" s="4"/>
      <c r="B34" s="5" t="s">
        <v>103</v>
      </c>
      <c r="C34" s="64">
        <f>C13+C17+C28+C33</f>
        <v>-40000</v>
      </c>
      <c r="D34" s="64">
        <f>D13+D17+D28+D33</f>
        <v>304870</v>
      </c>
      <c r="E34" s="64">
        <f>E13+E17+E28+E33</f>
        <v>264870</v>
      </c>
      <c r="F34" s="4"/>
      <c r="G34" s="4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 t="s">
        <v>12</v>
      </c>
      <c r="C38" s="15"/>
      <c r="D38" s="16"/>
      <c r="E38" s="16"/>
      <c r="F38" s="18" t="s">
        <v>13</v>
      </c>
      <c r="G38" s="1"/>
      <c r="H38" s="1"/>
      <c r="I38" s="1"/>
      <c r="J38" s="1"/>
      <c r="K38" s="1"/>
      <c r="L38" s="1"/>
    </row>
    <row r="39" spans="1:12" x14ac:dyDescent="0.25">
      <c r="A39"/>
      <c r="B39"/>
      <c r="C39"/>
      <c r="D39"/>
      <c r="E39"/>
      <c r="F39"/>
      <c r="G39"/>
      <c r="H39" s="1"/>
      <c r="I39" s="1"/>
      <c r="J39" s="1"/>
      <c r="K39" s="1"/>
      <c r="L39" s="1"/>
    </row>
    <row r="40" spans="1:12" x14ac:dyDescent="0.25">
      <c r="A40"/>
      <c r="B40"/>
      <c r="C40"/>
      <c r="D40"/>
      <c r="E40"/>
      <c r="F40"/>
      <c r="G40"/>
      <c r="H40" s="1"/>
      <c r="I40" s="1"/>
      <c r="J40" s="1"/>
      <c r="K40" s="1"/>
      <c r="L40" s="1"/>
    </row>
    <row r="41" spans="1:12" x14ac:dyDescent="0.25">
      <c r="A41"/>
      <c r="B41"/>
      <c r="C41"/>
      <c r="D41"/>
      <c r="E41"/>
      <c r="F41"/>
      <c r="G41"/>
      <c r="H41" s="1"/>
      <c r="I41" s="1"/>
      <c r="J41" s="1"/>
      <c r="K41" s="1"/>
      <c r="L41" s="1"/>
    </row>
    <row r="42" spans="1:12" x14ac:dyDescent="0.25">
      <c r="A42"/>
      <c r="B42"/>
      <c r="C42"/>
      <c r="D42"/>
      <c r="E42"/>
      <c r="F42"/>
      <c r="G42"/>
      <c r="H42" s="1"/>
      <c r="I42" s="1"/>
      <c r="J42" s="1"/>
      <c r="K42" s="1"/>
      <c r="L42" s="1"/>
    </row>
    <row r="43" spans="1:12" x14ac:dyDescent="0.25">
      <c r="A43"/>
      <c r="B43"/>
      <c r="C43"/>
      <c r="D43"/>
      <c r="E43"/>
      <c r="F43"/>
      <c r="G43"/>
      <c r="H43" s="1"/>
      <c r="I43" s="1"/>
      <c r="J43" s="1"/>
      <c r="K43" s="1"/>
      <c r="L43" s="1"/>
    </row>
    <row r="44" spans="1:12" x14ac:dyDescent="0.25">
      <c r="A44"/>
      <c r="B44"/>
      <c r="C44"/>
      <c r="D44"/>
      <c r="E44"/>
      <c r="F44"/>
      <c r="G44"/>
      <c r="H44" s="1"/>
      <c r="I44" s="1"/>
      <c r="J44" s="1"/>
      <c r="K44" s="1"/>
      <c r="L44" s="1"/>
    </row>
    <row r="45" spans="1:12" x14ac:dyDescent="0.25">
      <c r="A45"/>
      <c r="B45"/>
      <c r="C45"/>
      <c r="D45"/>
      <c r="E45"/>
      <c r="F45"/>
      <c r="G45"/>
      <c r="H45" s="1"/>
      <c r="I45" s="1"/>
      <c r="J45" s="1"/>
      <c r="K45" s="1"/>
      <c r="L45" s="1"/>
    </row>
    <row r="46" spans="1:12" x14ac:dyDescent="0.25">
      <c r="A46"/>
      <c r="B46"/>
      <c r="C46"/>
      <c r="D46"/>
      <c r="E46"/>
      <c r="F46"/>
      <c r="G46"/>
      <c r="H46" s="1"/>
      <c r="I46" s="1"/>
      <c r="J46" s="1"/>
      <c r="K46" s="1"/>
      <c r="L46" s="1"/>
    </row>
    <row r="47" spans="1:12" x14ac:dyDescent="0.25">
      <c r="A47"/>
      <c r="B47"/>
      <c r="C47"/>
      <c r="D47"/>
      <c r="E47"/>
      <c r="F47"/>
      <c r="G47"/>
      <c r="H47" s="1"/>
      <c r="I47" s="1"/>
      <c r="J47" s="1"/>
      <c r="K47" s="1"/>
      <c r="L47" s="1"/>
    </row>
    <row r="48" spans="1:12" x14ac:dyDescent="0.25">
      <c r="A48"/>
      <c r="B48"/>
      <c r="C48"/>
      <c r="D48"/>
      <c r="E48"/>
      <c r="F48"/>
      <c r="G48"/>
      <c r="H48" s="1"/>
      <c r="I48" s="1"/>
      <c r="J48" s="1"/>
      <c r="K48" s="1"/>
      <c r="L48" s="1"/>
    </row>
    <row r="49" spans="1:12" x14ac:dyDescent="0.25">
      <c r="A49"/>
      <c r="B49"/>
      <c r="C49"/>
      <c r="D49"/>
      <c r="E49"/>
      <c r="F49"/>
      <c r="G49"/>
      <c r="H49" s="1"/>
      <c r="I49" s="1"/>
      <c r="J49" s="1"/>
      <c r="K49" s="1"/>
      <c r="L49" s="1"/>
    </row>
    <row r="50" spans="1:12" x14ac:dyDescent="0.25">
      <c r="A50"/>
      <c r="B50"/>
      <c r="C50"/>
      <c r="D50"/>
      <c r="E50"/>
      <c r="F50"/>
      <c r="G50"/>
      <c r="H50" s="1"/>
      <c r="I50" s="1"/>
      <c r="J50" s="1"/>
      <c r="K50" s="1"/>
      <c r="L50" s="1"/>
    </row>
    <row r="51" spans="1:12" x14ac:dyDescent="0.25">
      <c r="A51"/>
      <c r="B51"/>
      <c r="C51"/>
      <c r="D51"/>
      <c r="E51"/>
      <c r="F51"/>
      <c r="G51"/>
      <c r="H51" s="1"/>
      <c r="I51" s="1"/>
      <c r="J51" s="1"/>
      <c r="K51" s="1"/>
      <c r="L51" s="1"/>
    </row>
    <row r="52" spans="1:12" x14ac:dyDescent="0.25">
      <c r="A52"/>
      <c r="B52"/>
      <c r="C52"/>
      <c r="D52"/>
      <c r="E52"/>
      <c r="F52"/>
      <c r="G52"/>
      <c r="H52" s="1"/>
      <c r="I52" s="1"/>
      <c r="J52" s="1"/>
      <c r="K52" s="1"/>
      <c r="L52" s="1"/>
    </row>
    <row r="53" spans="1:12" x14ac:dyDescent="0.25">
      <c r="A53"/>
      <c r="B53"/>
      <c r="C53"/>
      <c r="D53"/>
      <c r="E53"/>
      <c r="F53"/>
      <c r="G53"/>
      <c r="H53" s="1"/>
      <c r="I53" s="1"/>
      <c r="J53" s="1"/>
      <c r="K53" s="1"/>
      <c r="L53" s="1"/>
    </row>
    <row r="54" spans="1:12" x14ac:dyDescent="0.25">
      <c r="A54"/>
      <c r="B54"/>
      <c r="C54"/>
      <c r="D54"/>
      <c r="E54"/>
      <c r="F54"/>
      <c r="G54"/>
      <c r="H54" s="1"/>
      <c r="I54" s="1"/>
      <c r="J54" s="1"/>
      <c r="K54" s="1"/>
      <c r="L54" s="1"/>
    </row>
    <row r="55" spans="1:12" x14ac:dyDescent="0.25">
      <c r="A55"/>
      <c r="B55"/>
      <c r="C55"/>
      <c r="D55"/>
      <c r="E55"/>
      <c r="F55"/>
      <c r="G55"/>
      <c r="H55" s="1"/>
      <c r="I55" s="1"/>
      <c r="J55" s="1"/>
      <c r="K55" s="1"/>
      <c r="L55" s="1"/>
    </row>
    <row r="56" spans="1:12" x14ac:dyDescent="0.25">
      <c r="A56"/>
      <c r="B56"/>
      <c r="C56"/>
      <c r="D56"/>
      <c r="E56"/>
      <c r="F56"/>
      <c r="G56"/>
      <c r="H56" s="1"/>
      <c r="I56" s="1"/>
      <c r="J56" s="1"/>
      <c r="K56" s="1"/>
      <c r="L56" s="1"/>
    </row>
    <row r="57" spans="1:12" x14ac:dyDescent="0.25">
      <c r="A57"/>
      <c r="B57"/>
      <c r="C57"/>
      <c r="D57"/>
      <c r="E57"/>
      <c r="F57"/>
      <c r="G57"/>
      <c r="H57" s="1"/>
      <c r="I57" s="1"/>
      <c r="J57" s="1"/>
      <c r="K57" s="1"/>
      <c r="L57" s="1"/>
    </row>
    <row r="58" spans="1:12" x14ac:dyDescent="0.25">
      <c r="A58"/>
      <c r="B58"/>
      <c r="C58"/>
      <c r="D58"/>
      <c r="E58"/>
      <c r="F58"/>
      <c r="G58"/>
      <c r="H58" s="1"/>
      <c r="I58" s="1"/>
      <c r="J58" s="1"/>
      <c r="K58" s="1"/>
      <c r="L58" s="1"/>
    </row>
    <row r="59" spans="1:12" x14ac:dyDescent="0.25">
      <c r="A59"/>
      <c r="B59"/>
      <c r="C59"/>
      <c r="D59"/>
      <c r="E59"/>
      <c r="F59"/>
      <c r="G59"/>
      <c r="H59" s="1"/>
      <c r="I59" s="1"/>
      <c r="J59" s="1"/>
      <c r="K59" s="1"/>
      <c r="L59" s="1"/>
    </row>
    <row r="60" spans="1:12" x14ac:dyDescent="0.25">
      <c r="A60"/>
      <c r="B60"/>
      <c r="C60"/>
      <c r="D60"/>
      <c r="E60"/>
      <c r="F60"/>
      <c r="G60"/>
      <c r="H60" s="1"/>
      <c r="I60" s="1"/>
      <c r="J60" s="1"/>
      <c r="K60" s="1"/>
      <c r="L60" s="1"/>
    </row>
    <row r="61" spans="1:12" x14ac:dyDescent="0.25">
      <c r="A61"/>
      <c r="B61"/>
      <c r="C61"/>
      <c r="D61"/>
      <c r="E61"/>
      <c r="F61"/>
      <c r="G61"/>
      <c r="H61" s="1"/>
      <c r="I61" s="1"/>
      <c r="J61" s="1"/>
      <c r="K61" s="1"/>
      <c r="L61" s="1"/>
    </row>
    <row r="62" spans="1:12" x14ac:dyDescent="0.25">
      <c r="A62"/>
      <c r="B62"/>
      <c r="C62"/>
      <c r="D62"/>
      <c r="E62"/>
      <c r="F62"/>
      <c r="G62"/>
      <c r="H62" s="1"/>
      <c r="I62" s="1"/>
      <c r="J62" s="1"/>
      <c r="K62" s="1"/>
      <c r="L62" s="1"/>
    </row>
    <row r="63" spans="1:12" x14ac:dyDescent="0.25">
      <c r="A63"/>
      <c r="B63"/>
      <c r="C63"/>
      <c r="D63"/>
      <c r="E63"/>
      <c r="F63"/>
      <c r="G63"/>
      <c r="H63" s="1"/>
      <c r="I63" s="1"/>
      <c r="J63" s="1"/>
      <c r="K63" s="1"/>
      <c r="L63" s="1"/>
    </row>
    <row r="64" spans="1:12" x14ac:dyDescent="0.25">
      <c r="A64"/>
      <c r="B64"/>
      <c r="C64"/>
      <c r="D64"/>
      <c r="E64"/>
      <c r="F64"/>
      <c r="G64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8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8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8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8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8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8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8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8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8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8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8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8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8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8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8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8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8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8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8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8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8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8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8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8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8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8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8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8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8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8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8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8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8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8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8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8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8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8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8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8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8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8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8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8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8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8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8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8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8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8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8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8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8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8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8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8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8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8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8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8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8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8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8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8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8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8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8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8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8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8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8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8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8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8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8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8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8"/>
      <c r="C222" s="1"/>
      <c r="D222" s="1"/>
      <c r="E222" s="1"/>
      <c r="F222" s="1"/>
      <c r="G222" s="1"/>
    </row>
    <row r="223" spans="1:12" x14ac:dyDescent="0.25">
      <c r="A223" s="1"/>
      <c r="B223" s="18"/>
      <c r="C223" s="1"/>
      <c r="D223" s="1"/>
      <c r="E223" s="1"/>
      <c r="F223" s="1"/>
      <c r="G223" s="1"/>
    </row>
    <row r="224" spans="1:12" x14ac:dyDescent="0.25">
      <c r="A224" s="1"/>
      <c r="B224" s="18"/>
      <c r="C224" s="1"/>
      <c r="D224" s="1"/>
      <c r="E224" s="1"/>
      <c r="F224" s="1"/>
      <c r="G224" s="1"/>
    </row>
    <row r="225" spans="1:5" x14ac:dyDescent="0.25">
      <c r="A225" s="1"/>
      <c r="B225" s="18"/>
      <c r="C225" s="1"/>
      <c r="D225" s="1"/>
      <c r="E225" s="1"/>
    </row>
  </sheetData>
  <mergeCells count="7">
    <mergeCell ref="A29:B29"/>
    <mergeCell ref="A33:B33"/>
    <mergeCell ref="D3:F3"/>
    <mergeCell ref="A5:G5"/>
    <mergeCell ref="A7:B7"/>
    <mergeCell ref="A14:B14"/>
    <mergeCell ref="A19:B19"/>
  </mergeCells>
  <pageMargins left="0.74803149606299213" right="0.74803149606299213" top="0.98425196850393704" bottom="0.98425196850393704" header="0.51181102362204722" footer="0.51181102362204722"/>
  <pageSetup paperSize="9"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68079-2813-41F2-A217-76E513F0CDB6}">
  <sheetPr>
    <tabColor rgb="FFFF0000"/>
    <pageSetUpPr fitToPage="1"/>
  </sheetPr>
  <dimension ref="A1:L225"/>
  <sheetViews>
    <sheetView tabSelected="1" workbookViewId="0">
      <selection activeCell="C36" sqref="C36"/>
    </sheetView>
  </sheetViews>
  <sheetFormatPr defaultRowHeight="15.75" x14ac:dyDescent="0.25"/>
  <cols>
    <col min="1" max="1" width="8.140625" style="2" customWidth="1"/>
    <col min="2" max="2" width="34.42578125" style="40" customWidth="1"/>
    <col min="3" max="3" width="15.5703125" style="2" customWidth="1"/>
    <col min="4" max="5" width="14.28515625" style="2" customWidth="1"/>
    <col min="6" max="6" width="14.7109375" style="2" customWidth="1"/>
    <col min="7" max="7" width="20.5703125" style="2" customWidth="1"/>
    <col min="8" max="9" width="9.140625" style="2"/>
    <col min="10" max="10" width="13.140625" style="2" bestFit="1" customWidth="1"/>
    <col min="11" max="16384" width="9.140625" style="2"/>
  </cols>
  <sheetData>
    <row r="1" spans="1:12" x14ac:dyDescent="0.25">
      <c r="A1" s="1"/>
      <c r="B1" s="18"/>
      <c r="C1" s="24"/>
      <c r="D1" s="24" t="s">
        <v>50</v>
      </c>
      <c r="E1" s="24"/>
      <c r="F1" s="1"/>
      <c r="G1" s="1"/>
      <c r="H1" s="1"/>
      <c r="I1" s="1"/>
      <c r="J1" s="1"/>
      <c r="K1" s="1"/>
      <c r="L1" s="1"/>
    </row>
    <row r="2" spans="1:12" x14ac:dyDescent="0.25">
      <c r="A2" s="1"/>
      <c r="B2" s="18"/>
      <c r="C2" s="24"/>
      <c r="D2" s="1" t="s">
        <v>39</v>
      </c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8"/>
      <c r="C3" s="24"/>
      <c r="D3" s="67" t="s">
        <v>104</v>
      </c>
      <c r="E3" s="67"/>
      <c r="F3" s="67"/>
      <c r="G3" s="1"/>
      <c r="H3" s="1"/>
      <c r="I3" s="1"/>
      <c r="J3" s="1"/>
      <c r="K3" s="1"/>
      <c r="L3" s="1"/>
    </row>
    <row r="4" spans="1:12" ht="24.75" customHeight="1" x14ac:dyDescent="0.25">
      <c r="A4" s="70" t="s">
        <v>37</v>
      </c>
      <c r="B4" s="70"/>
      <c r="C4" s="70"/>
      <c r="D4" s="70"/>
      <c r="E4" s="70"/>
      <c r="F4" s="70"/>
      <c r="G4" s="70"/>
      <c r="H4" s="1"/>
      <c r="I4" s="1"/>
      <c r="J4" s="1"/>
      <c r="K4" s="1"/>
      <c r="L4" s="1"/>
    </row>
    <row r="5" spans="1:12" ht="17.25" customHeight="1" x14ac:dyDescent="0.25">
      <c r="A5" s="70" t="s">
        <v>38</v>
      </c>
      <c r="B5" s="70"/>
      <c r="C5" s="70"/>
      <c r="D5" s="70"/>
      <c r="E5" s="70"/>
      <c r="F5" s="70"/>
      <c r="G5" s="70"/>
      <c r="H5" s="1"/>
      <c r="I5" s="1"/>
      <c r="J5" s="1"/>
      <c r="K5" s="1"/>
      <c r="L5" s="1"/>
    </row>
    <row r="6" spans="1:12" ht="39" customHeight="1" x14ac:dyDescent="0.25">
      <c r="A6" s="6" t="s">
        <v>0</v>
      </c>
      <c r="B6" s="6" t="s">
        <v>1</v>
      </c>
      <c r="C6" s="25" t="s">
        <v>5</v>
      </c>
      <c r="D6" s="25" t="s">
        <v>2</v>
      </c>
      <c r="E6" s="25" t="s">
        <v>11</v>
      </c>
      <c r="F6" s="6" t="s">
        <v>3</v>
      </c>
      <c r="G6" s="6" t="s">
        <v>4</v>
      </c>
      <c r="H6" s="1"/>
      <c r="I6" s="1"/>
      <c r="J6" s="1"/>
      <c r="K6" s="1"/>
      <c r="L6" s="1"/>
    </row>
    <row r="7" spans="1:12" x14ac:dyDescent="0.25">
      <c r="A7" s="4"/>
      <c r="B7" s="17"/>
      <c r="C7" s="22"/>
      <c r="D7" s="22"/>
      <c r="E7" s="22"/>
      <c r="F7" s="17"/>
      <c r="G7" s="3"/>
      <c r="H7" s="1"/>
      <c r="I7" s="1"/>
      <c r="J7" s="1"/>
      <c r="K7" s="1"/>
      <c r="L7" s="1"/>
    </row>
    <row r="8" spans="1:12" ht="47.25" x14ac:dyDescent="0.25">
      <c r="A8" s="4"/>
      <c r="B8" s="6" t="s">
        <v>16</v>
      </c>
      <c r="C8" s="23"/>
      <c r="D8" s="22"/>
      <c r="E8" s="22"/>
      <c r="F8" s="17"/>
      <c r="G8" s="3"/>
      <c r="H8" s="1"/>
      <c r="I8" s="1"/>
      <c r="J8" s="1"/>
      <c r="K8" s="1"/>
      <c r="L8" s="1"/>
    </row>
    <row r="9" spans="1:12" x14ac:dyDescent="0.25">
      <c r="A9" s="4"/>
      <c r="B9" s="6" t="s">
        <v>18</v>
      </c>
      <c r="C9" s="23"/>
      <c r="D9" s="22"/>
      <c r="E9" s="22"/>
      <c r="F9" s="17"/>
      <c r="G9" s="3"/>
      <c r="H9" s="1"/>
      <c r="I9" s="1"/>
      <c r="J9" s="1"/>
      <c r="K9" s="1"/>
      <c r="L9" s="1"/>
    </row>
    <row r="10" spans="1:12" ht="78.75" x14ac:dyDescent="0.25">
      <c r="A10" s="11">
        <v>2210</v>
      </c>
      <c r="B10" s="3" t="s">
        <v>14</v>
      </c>
      <c r="C10" s="22"/>
      <c r="D10" s="22">
        <v>2414</v>
      </c>
      <c r="E10" s="22">
        <f t="shared" ref="E10:E19" si="0">C10+D10</f>
        <v>2414</v>
      </c>
      <c r="F10" s="14" t="s">
        <v>24</v>
      </c>
      <c r="G10" s="14" t="s">
        <v>25</v>
      </c>
      <c r="H10" s="1"/>
      <c r="I10" s="1"/>
      <c r="J10" s="1"/>
      <c r="K10" s="1"/>
      <c r="L10" s="1"/>
    </row>
    <row r="11" spans="1:12" ht="78.75" x14ac:dyDescent="0.25">
      <c r="A11" s="11">
        <v>2210</v>
      </c>
      <c r="B11" s="3" t="s">
        <v>7</v>
      </c>
      <c r="C11" s="22">
        <v>-9000</v>
      </c>
      <c r="D11" s="22">
        <v>9000</v>
      </c>
      <c r="E11" s="22">
        <f t="shared" si="0"/>
        <v>0</v>
      </c>
      <c r="F11" s="14" t="s">
        <v>24</v>
      </c>
      <c r="G11" s="14" t="s">
        <v>25</v>
      </c>
      <c r="H11" s="1"/>
      <c r="I11" s="1"/>
      <c r="J11" s="1"/>
      <c r="K11" s="1"/>
      <c r="L11" s="1"/>
    </row>
    <row r="12" spans="1:12" ht="78.75" x14ac:dyDescent="0.25">
      <c r="A12" s="11">
        <v>2210</v>
      </c>
      <c r="B12" s="3" t="s">
        <v>15</v>
      </c>
      <c r="C12" s="22">
        <v>-4000</v>
      </c>
      <c r="D12" s="22">
        <v>6000</v>
      </c>
      <c r="E12" s="22">
        <f t="shared" si="0"/>
        <v>2000</v>
      </c>
      <c r="F12" s="14" t="s">
        <v>24</v>
      </c>
      <c r="G12" s="14" t="s">
        <v>25</v>
      </c>
      <c r="H12" s="1"/>
      <c r="I12" s="1"/>
      <c r="J12" s="1"/>
      <c r="K12" s="1"/>
      <c r="L12" s="1"/>
    </row>
    <row r="13" spans="1:12" ht="78.75" x14ac:dyDescent="0.25">
      <c r="A13" s="11">
        <v>2210</v>
      </c>
      <c r="B13" s="3" t="s">
        <v>23</v>
      </c>
      <c r="C13" s="22"/>
      <c r="D13" s="22">
        <v>15000</v>
      </c>
      <c r="E13" s="22">
        <f t="shared" si="0"/>
        <v>15000</v>
      </c>
      <c r="F13" s="14" t="s">
        <v>24</v>
      </c>
      <c r="G13" s="14" t="s">
        <v>25</v>
      </c>
      <c r="H13" s="1"/>
      <c r="I13" s="1"/>
      <c r="J13" s="1"/>
      <c r="K13" s="1"/>
      <c r="L13" s="1"/>
    </row>
    <row r="14" spans="1:12" ht="78.75" x14ac:dyDescent="0.25">
      <c r="A14" s="11">
        <v>2220</v>
      </c>
      <c r="B14" s="3" t="s">
        <v>8</v>
      </c>
      <c r="C14" s="22"/>
      <c r="D14" s="22">
        <v>12225</v>
      </c>
      <c r="E14" s="22">
        <f t="shared" si="0"/>
        <v>12225</v>
      </c>
      <c r="F14" s="14" t="s">
        <v>24</v>
      </c>
      <c r="G14" s="14" t="s">
        <v>25</v>
      </c>
      <c r="H14" s="1"/>
      <c r="I14" s="1"/>
      <c r="J14" s="1"/>
      <c r="K14" s="1"/>
      <c r="L14" s="1"/>
    </row>
    <row r="15" spans="1:12" ht="78.75" x14ac:dyDescent="0.25">
      <c r="A15" s="11">
        <v>2240</v>
      </c>
      <c r="B15" s="3" t="s">
        <v>9</v>
      </c>
      <c r="C15" s="22"/>
      <c r="D15" s="22">
        <v>5400</v>
      </c>
      <c r="E15" s="22">
        <f t="shared" si="0"/>
        <v>5400</v>
      </c>
      <c r="F15" s="14" t="s">
        <v>24</v>
      </c>
      <c r="G15" s="14" t="s">
        <v>25</v>
      </c>
      <c r="H15" s="1"/>
      <c r="I15" s="1"/>
      <c r="J15" s="1"/>
      <c r="K15" s="1"/>
      <c r="L15" s="1"/>
    </row>
    <row r="16" spans="1:12" ht="78.75" x14ac:dyDescent="0.25">
      <c r="A16" s="12">
        <v>2240</v>
      </c>
      <c r="B16" s="21" t="s">
        <v>17</v>
      </c>
      <c r="C16" s="19"/>
      <c r="D16" s="19">
        <v>5200</v>
      </c>
      <c r="E16" s="22">
        <f t="shared" si="0"/>
        <v>5200</v>
      </c>
      <c r="F16" s="14" t="s">
        <v>24</v>
      </c>
      <c r="G16" s="14" t="s">
        <v>25</v>
      </c>
      <c r="H16" s="1"/>
      <c r="I16" s="1"/>
      <c r="J16" s="1"/>
      <c r="K16" s="1"/>
      <c r="L16" s="1"/>
    </row>
    <row r="17" spans="1:12" ht="78.75" x14ac:dyDescent="0.25">
      <c r="A17" s="12">
        <v>2240</v>
      </c>
      <c r="B17" s="21" t="s">
        <v>22</v>
      </c>
      <c r="C17" s="19"/>
      <c r="D17" s="19">
        <v>5800</v>
      </c>
      <c r="E17" s="22">
        <f t="shared" si="0"/>
        <v>5800</v>
      </c>
      <c r="F17" s="14" t="s">
        <v>24</v>
      </c>
      <c r="G17" s="14" t="s">
        <v>25</v>
      </c>
      <c r="H17" s="1"/>
      <c r="I17" s="1"/>
      <c r="J17" s="1"/>
      <c r="K17" s="1"/>
      <c r="L17" s="1"/>
    </row>
    <row r="18" spans="1:12" ht="78.75" x14ac:dyDescent="0.25">
      <c r="A18" s="12">
        <v>2240</v>
      </c>
      <c r="B18" s="21" t="s">
        <v>10</v>
      </c>
      <c r="C18" s="19"/>
      <c r="D18" s="19">
        <v>15000</v>
      </c>
      <c r="E18" s="22">
        <f t="shared" si="0"/>
        <v>15000</v>
      </c>
      <c r="F18" s="14" t="s">
        <v>24</v>
      </c>
      <c r="G18" s="14" t="s">
        <v>25</v>
      </c>
      <c r="H18" s="1"/>
      <c r="I18" s="1"/>
      <c r="J18" s="1"/>
      <c r="K18" s="1"/>
      <c r="L18" s="1"/>
    </row>
    <row r="19" spans="1:12" ht="78.75" x14ac:dyDescent="0.25">
      <c r="A19" s="12">
        <v>2240</v>
      </c>
      <c r="B19" s="21" t="s">
        <v>34</v>
      </c>
      <c r="C19" s="19">
        <v>-15000</v>
      </c>
      <c r="D19" s="19">
        <v>32300</v>
      </c>
      <c r="E19" s="22">
        <f t="shared" si="0"/>
        <v>17300</v>
      </c>
      <c r="F19" s="14" t="s">
        <v>24</v>
      </c>
      <c r="G19" s="14" t="s">
        <v>25</v>
      </c>
      <c r="H19" s="1"/>
      <c r="I19" s="1"/>
      <c r="J19" s="1"/>
      <c r="K19" s="1"/>
      <c r="L19" s="1"/>
    </row>
    <row r="20" spans="1:12" ht="78.75" x14ac:dyDescent="0.25">
      <c r="A20" s="12">
        <v>3110</v>
      </c>
      <c r="B20" s="21" t="s">
        <v>26</v>
      </c>
      <c r="C20" s="19"/>
      <c r="D20" s="19">
        <v>37586</v>
      </c>
      <c r="E20" s="22">
        <f>C20+D20</f>
        <v>37586</v>
      </c>
      <c r="F20" s="14" t="s">
        <v>24</v>
      </c>
      <c r="G20" s="14" t="s">
        <v>25</v>
      </c>
      <c r="H20" s="1"/>
      <c r="I20" s="1"/>
      <c r="J20" s="1"/>
      <c r="K20" s="1"/>
      <c r="L20" s="1"/>
    </row>
    <row r="21" spans="1:12" x14ac:dyDescent="0.25">
      <c r="A21" s="7"/>
      <c r="B21" s="11" t="s">
        <v>21</v>
      </c>
      <c r="C21" s="20">
        <f>SUM(C10:C20)</f>
        <v>-28000</v>
      </c>
      <c r="D21" s="20">
        <f>SUM(D10:D20)</f>
        <v>145925</v>
      </c>
      <c r="E21" s="20">
        <f>SUM(E10:E20)</f>
        <v>117925</v>
      </c>
      <c r="F21" s="17"/>
      <c r="G21" s="17"/>
      <c r="H21" s="1"/>
      <c r="I21" s="1"/>
      <c r="J21" s="1"/>
      <c r="K21" s="1"/>
      <c r="L21" s="1"/>
    </row>
    <row r="22" spans="1:12" x14ac:dyDescent="0.25">
      <c r="A22" s="7"/>
      <c r="B22" s="11"/>
      <c r="C22" s="20"/>
      <c r="D22" s="20"/>
      <c r="E22" s="20"/>
      <c r="F22" s="17"/>
      <c r="G22" s="17"/>
      <c r="H22" s="1"/>
      <c r="I22" s="1"/>
      <c r="J22" s="1"/>
      <c r="K22" s="1"/>
      <c r="L22" s="1"/>
    </row>
    <row r="23" spans="1:12" x14ac:dyDescent="0.25">
      <c r="A23" s="4"/>
      <c r="B23" s="6" t="s">
        <v>105</v>
      </c>
      <c r="C23" s="23"/>
      <c r="D23" s="22"/>
      <c r="E23" s="22"/>
      <c r="F23" s="17"/>
      <c r="G23" s="3"/>
      <c r="H23" s="1"/>
      <c r="I23" s="1"/>
      <c r="J23" s="1"/>
      <c r="K23" s="1"/>
      <c r="L23" s="1"/>
    </row>
    <row r="24" spans="1:12" ht="78.75" x14ac:dyDescent="0.25">
      <c r="A24" s="11">
        <v>2210</v>
      </c>
      <c r="B24" s="3" t="s">
        <v>6</v>
      </c>
      <c r="C24" s="22"/>
      <c r="D24" s="22">
        <v>25000</v>
      </c>
      <c r="E24" s="22">
        <f t="shared" ref="E24:E35" si="1">C24+D24</f>
        <v>25000</v>
      </c>
      <c r="F24" s="14" t="s">
        <v>24</v>
      </c>
      <c r="G24" s="14" t="s">
        <v>25</v>
      </c>
      <c r="H24" s="1"/>
      <c r="I24" s="1"/>
      <c r="J24" s="1"/>
      <c r="K24" s="1"/>
      <c r="L24" s="1"/>
    </row>
    <row r="25" spans="1:12" ht="78.75" x14ac:dyDescent="0.25">
      <c r="A25" s="11">
        <v>2210</v>
      </c>
      <c r="B25" s="3" t="s">
        <v>27</v>
      </c>
      <c r="C25" s="22"/>
      <c r="D25" s="22">
        <v>12000</v>
      </c>
      <c r="E25" s="22">
        <f t="shared" si="1"/>
        <v>12000</v>
      </c>
      <c r="F25" s="14" t="s">
        <v>24</v>
      </c>
      <c r="G25" s="14" t="s">
        <v>25</v>
      </c>
      <c r="H25" s="1"/>
      <c r="I25" s="1"/>
      <c r="J25" s="1"/>
      <c r="K25" s="1"/>
      <c r="L25" s="1"/>
    </row>
    <row r="26" spans="1:12" ht="78.75" x14ac:dyDescent="0.25">
      <c r="A26" s="11">
        <v>2210</v>
      </c>
      <c r="B26" s="3" t="s">
        <v>15</v>
      </c>
      <c r="C26" s="22"/>
      <c r="D26" s="22">
        <v>20000</v>
      </c>
      <c r="E26" s="22">
        <f t="shared" si="1"/>
        <v>20000</v>
      </c>
      <c r="F26" s="14" t="s">
        <v>24</v>
      </c>
      <c r="G26" s="14" t="s">
        <v>25</v>
      </c>
      <c r="H26" s="1"/>
      <c r="I26" s="1"/>
      <c r="J26" s="1"/>
      <c r="K26" s="1"/>
      <c r="L26" s="1"/>
    </row>
    <row r="27" spans="1:12" ht="78.75" x14ac:dyDescent="0.25">
      <c r="A27" s="11">
        <v>2210</v>
      </c>
      <c r="B27" s="3" t="s">
        <v>23</v>
      </c>
      <c r="C27" s="22"/>
      <c r="D27" s="22">
        <v>0</v>
      </c>
      <c r="E27" s="22">
        <f t="shared" si="1"/>
        <v>0</v>
      </c>
      <c r="F27" s="14" t="s">
        <v>24</v>
      </c>
      <c r="G27" s="14" t="s">
        <v>25</v>
      </c>
      <c r="H27" s="1"/>
      <c r="I27" s="1"/>
      <c r="J27" s="1"/>
      <c r="K27" s="1"/>
      <c r="L27" s="1"/>
    </row>
    <row r="28" spans="1:12" ht="78.75" x14ac:dyDescent="0.25">
      <c r="A28" s="11">
        <v>2220</v>
      </c>
      <c r="B28" s="3" t="s">
        <v>8</v>
      </c>
      <c r="C28" s="22"/>
      <c r="D28" s="22">
        <v>19400</v>
      </c>
      <c r="E28" s="22">
        <f t="shared" si="1"/>
        <v>19400</v>
      </c>
      <c r="F28" s="14" t="s">
        <v>24</v>
      </c>
      <c r="G28" s="14" t="s">
        <v>25</v>
      </c>
      <c r="H28" s="1"/>
      <c r="I28" s="1"/>
      <c r="J28" s="1"/>
      <c r="K28" s="1"/>
      <c r="L28" s="1"/>
    </row>
    <row r="29" spans="1:12" ht="78.75" x14ac:dyDescent="0.25">
      <c r="A29" s="11">
        <v>2240</v>
      </c>
      <c r="B29" s="3" t="s">
        <v>30</v>
      </c>
      <c r="C29" s="22"/>
      <c r="D29" s="22">
        <v>7400</v>
      </c>
      <c r="E29" s="22">
        <f t="shared" si="1"/>
        <v>7400</v>
      </c>
      <c r="F29" s="14" t="s">
        <v>24</v>
      </c>
      <c r="G29" s="14" t="s">
        <v>25</v>
      </c>
      <c r="H29" s="1"/>
      <c r="I29" s="1"/>
      <c r="J29" s="1"/>
      <c r="K29" s="1"/>
      <c r="L29" s="1"/>
    </row>
    <row r="30" spans="1:12" ht="78.75" x14ac:dyDescent="0.25">
      <c r="A30" s="12">
        <v>2240</v>
      </c>
      <c r="B30" s="21" t="s">
        <v>17</v>
      </c>
      <c r="C30" s="19"/>
      <c r="D30" s="19">
        <v>8000</v>
      </c>
      <c r="E30" s="22">
        <f t="shared" si="1"/>
        <v>8000</v>
      </c>
      <c r="F30" s="14" t="s">
        <v>24</v>
      </c>
      <c r="G30" s="14" t="s">
        <v>25</v>
      </c>
      <c r="H30" s="1"/>
      <c r="I30" s="1"/>
      <c r="J30" s="1"/>
      <c r="K30" s="1"/>
      <c r="L30" s="1"/>
    </row>
    <row r="31" spans="1:12" ht="78.75" x14ac:dyDescent="0.25">
      <c r="A31" s="12">
        <v>2240</v>
      </c>
      <c r="B31" s="21" t="s">
        <v>22</v>
      </c>
      <c r="C31" s="19">
        <v>17000</v>
      </c>
      <c r="D31" s="19">
        <v>60000</v>
      </c>
      <c r="E31" s="22">
        <f t="shared" si="1"/>
        <v>77000</v>
      </c>
      <c r="F31" s="14" t="s">
        <v>24</v>
      </c>
      <c r="G31" s="14" t="s">
        <v>25</v>
      </c>
      <c r="H31" s="1"/>
      <c r="I31" s="1"/>
      <c r="J31" s="1"/>
      <c r="K31" s="1"/>
      <c r="L31" s="1"/>
    </row>
    <row r="32" spans="1:12" ht="78.75" x14ac:dyDescent="0.25">
      <c r="A32" s="12">
        <v>2240</v>
      </c>
      <c r="B32" s="21" t="s">
        <v>10</v>
      </c>
      <c r="C32" s="19"/>
      <c r="D32" s="19">
        <v>35000</v>
      </c>
      <c r="E32" s="22">
        <f t="shared" si="1"/>
        <v>35000</v>
      </c>
      <c r="F32" s="14" t="s">
        <v>24</v>
      </c>
      <c r="G32" s="14" t="s">
        <v>25</v>
      </c>
      <c r="H32" s="1"/>
      <c r="I32" s="1"/>
      <c r="J32" s="1"/>
      <c r="K32" s="1"/>
      <c r="L32" s="1"/>
    </row>
    <row r="33" spans="1:12" ht="78.75" x14ac:dyDescent="0.25">
      <c r="A33" s="12">
        <v>2240</v>
      </c>
      <c r="B33" s="21" t="s">
        <v>31</v>
      </c>
      <c r="C33" s="19"/>
      <c r="D33" s="19">
        <v>35000</v>
      </c>
      <c r="E33" s="22">
        <f t="shared" si="1"/>
        <v>35000</v>
      </c>
      <c r="F33" s="14" t="s">
        <v>24</v>
      </c>
      <c r="G33" s="14" t="s">
        <v>25</v>
      </c>
      <c r="H33" s="1"/>
      <c r="I33" s="1"/>
      <c r="J33" s="1"/>
      <c r="K33" s="1"/>
      <c r="L33" s="1"/>
    </row>
    <row r="34" spans="1:12" ht="78.75" x14ac:dyDescent="0.25">
      <c r="A34" s="12">
        <v>2240</v>
      </c>
      <c r="B34" s="14" t="s">
        <v>32</v>
      </c>
      <c r="C34" s="19"/>
      <c r="D34" s="19">
        <v>4600</v>
      </c>
      <c r="E34" s="22">
        <f t="shared" si="1"/>
        <v>4600</v>
      </c>
      <c r="F34" s="14" t="s">
        <v>24</v>
      </c>
      <c r="G34" s="14" t="s">
        <v>25</v>
      </c>
      <c r="H34" s="1"/>
      <c r="I34" s="1"/>
      <c r="J34" s="1"/>
      <c r="K34" s="1"/>
      <c r="L34" s="1"/>
    </row>
    <row r="35" spans="1:12" ht="78.75" x14ac:dyDescent="0.25">
      <c r="A35" s="12">
        <v>2240</v>
      </c>
      <c r="B35" s="14" t="s">
        <v>107</v>
      </c>
      <c r="C35" s="19">
        <v>28000</v>
      </c>
      <c r="D35" s="19"/>
      <c r="E35" s="22">
        <f t="shared" si="1"/>
        <v>28000</v>
      </c>
      <c r="F35" s="14" t="s">
        <v>24</v>
      </c>
      <c r="G35" s="14" t="s">
        <v>25</v>
      </c>
      <c r="H35" s="1"/>
      <c r="I35" s="1"/>
      <c r="J35" s="1"/>
      <c r="K35" s="1"/>
      <c r="L35" s="1"/>
    </row>
    <row r="36" spans="1:12" ht="78.75" x14ac:dyDescent="0.25">
      <c r="A36" s="12">
        <v>2250</v>
      </c>
      <c r="B36" s="21" t="s">
        <v>29</v>
      </c>
      <c r="C36" s="19"/>
      <c r="D36" s="19">
        <v>7500</v>
      </c>
      <c r="E36" s="22">
        <f>C36+D36</f>
        <v>7500</v>
      </c>
      <c r="F36" s="14" t="s">
        <v>24</v>
      </c>
      <c r="G36" s="14" t="s">
        <v>25</v>
      </c>
      <c r="H36" s="1"/>
      <c r="I36" s="1"/>
      <c r="J36" s="1"/>
      <c r="K36" s="1"/>
      <c r="L36" s="1"/>
    </row>
    <row r="37" spans="1:12" ht="78.75" x14ac:dyDescent="0.25">
      <c r="A37" s="12">
        <v>2800</v>
      </c>
      <c r="B37" s="21" t="s">
        <v>28</v>
      </c>
      <c r="C37" s="19"/>
      <c r="D37" s="19">
        <v>8000</v>
      </c>
      <c r="E37" s="22">
        <f>C37+D37</f>
        <v>8000</v>
      </c>
      <c r="F37" s="14" t="s">
        <v>24</v>
      </c>
      <c r="G37" s="14" t="s">
        <v>25</v>
      </c>
      <c r="H37" s="1"/>
      <c r="I37" s="1"/>
      <c r="J37" s="1"/>
      <c r="K37" s="1"/>
      <c r="L37" s="1"/>
    </row>
    <row r="38" spans="1:12" ht="78.75" x14ac:dyDescent="0.25">
      <c r="A38" s="12">
        <v>3110</v>
      </c>
      <c r="B38" s="21" t="s">
        <v>40</v>
      </c>
      <c r="C38" s="19">
        <v>-250000</v>
      </c>
      <c r="D38" s="19">
        <v>250000</v>
      </c>
      <c r="E38" s="22">
        <f>C38+D38</f>
        <v>0</v>
      </c>
      <c r="F38" s="14" t="s">
        <v>24</v>
      </c>
      <c r="G38" s="14" t="s">
        <v>25</v>
      </c>
      <c r="H38" s="1"/>
      <c r="I38" s="1"/>
      <c r="J38" s="1"/>
      <c r="K38" s="1"/>
      <c r="L38" s="1"/>
    </row>
    <row r="39" spans="1:12" ht="78.75" x14ac:dyDescent="0.25">
      <c r="A39" s="11">
        <v>2210</v>
      </c>
      <c r="B39" s="3" t="s">
        <v>6</v>
      </c>
      <c r="C39" s="22"/>
      <c r="D39" s="22">
        <v>10000</v>
      </c>
      <c r="E39" s="22">
        <f t="shared" ref="E39:E40" si="2">C39+D39</f>
        <v>10000</v>
      </c>
      <c r="F39" s="14" t="s">
        <v>24</v>
      </c>
      <c r="G39" s="14" t="s">
        <v>25</v>
      </c>
      <c r="H39" s="1"/>
      <c r="I39" s="1"/>
      <c r="J39" s="1"/>
      <c r="K39" s="1"/>
      <c r="L39" s="1"/>
    </row>
    <row r="40" spans="1:12" ht="78.75" x14ac:dyDescent="0.25">
      <c r="A40" s="12">
        <v>3142</v>
      </c>
      <c r="B40" s="21" t="s">
        <v>35</v>
      </c>
      <c r="C40" s="19"/>
      <c r="D40" s="19">
        <v>42300</v>
      </c>
      <c r="E40" s="22">
        <f t="shared" si="2"/>
        <v>42300</v>
      </c>
      <c r="F40" s="14" t="s">
        <v>24</v>
      </c>
      <c r="G40" s="14" t="s">
        <v>25</v>
      </c>
      <c r="H40" s="1"/>
      <c r="I40" s="1"/>
      <c r="J40" s="1"/>
      <c r="K40" s="1"/>
      <c r="L40" s="1"/>
    </row>
    <row r="41" spans="1:12" x14ac:dyDescent="0.25">
      <c r="A41" s="7"/>
      <c r="B41" s="11" t="s">
        <v>33</v>
      </c>
      <c r="C41" s="20">
        <f>SUM(C24:C40)</f>
        <v>-205000</v>
      </c>
      <c r="D41" s="20">
        <f>SUM(D24:D40)</f>
        <v>544200</v>
      </c>
      <c r="E41" s="20">
        <f>SUM(E24:E40)</f>
        <v>339200</v>
      </c>
      <c r="F41" s="17"/>
      <c r="G41" s="17"/>
      <c r="H41" s="1"/>
      <c r="I41" s="1"/>
      <c r="J41" s="1"/>
      <c r="K41" s="1"/>
      <c r="L41" s="1"/>
    </row>
    <row r="42" spans="1:12" x14ac:dyDescent="0.25">
      <c r="A42" s="4"/>
      <c r="B42" s="6" t="s">
        <v>106</v>
      </c>
      <c r="C42" s="23"/>
      <c r="D42" s="22"/>
      <c r="E42" s="22"/>
      <c r="F42" s="17"/>
      <c r="G42" s="3"/>
      <c r="H42" s="1"/>
      <c r="I42" s="1"/>
      <c r="J42" s="1"/>
      <c r="K42" s="1"/>
      <c r="L42" s="1"/>
    </row>
    <row r="43" spans="1:12" ht="78.75" x14ac:dyDescent="0.25">
      <c r="A43" s="11">
        <v>3110</v>
      </c>
      <c r="B43" s="3" t="s">
        <v>48</v>
      </c>
      <c r="C43" s="22"/>
      <c r="D43" s="22">
        <v>89526.96</v>
      </c>
      <c r="E43" s="22">
        <f t="shared" ref="E43" si="3">C43+D43</f>
        <v>89526.96</v>
      </c>
      <c r="F43" s="14" t="s">
        <v>24</v>
      </c>
      <c r="G43" s="14" t="s">
        <v>25</v>
      </c>
      <c r="H43" s="1"/>
      <c r="I43" s="1"/>
      <c r="J43" s="1"/>
      <c r="K43" s="1"/>
      <c r="L43" s="1"/>
    </row>
    <row r="44" spans="1:12" ht="16.5" thickBot="1" x14ac:dyDescent="0.3">
      <c r="A44" s="44"/>
      <c r="B44" s="30" t="s">
        <v>49</v>
      </c>
      <c r="C44" s="45">
        <f>C43</f>
        <v>0</v>
      </c>
      <c r="D44" s="45">
        <f t="shared" ref="D44:E44" si="4">D43</f>
        <v>89526.96</v>
      </c>
      <c r="E44" s="45">
        <f t="shared" si="4"/>
        <v>89526.96</v>
      </c>
      <c r="F44" s="46"/>
      <c r="G44" s="46"/>
      <c r="H44" s="1"/>
      <c r="I44" s="1"/>
      <c r="J44" s="1"/>
      <c r="K44" s="1"/>
      <c r="L44" s="1"/>
    </row>
    <row r="45" spans="1:12" ht="16.5" thickBot="1" x14ac:dyDescent="0.3">
      <c r="A45" s="47"/>
      <c r="B45" s="48" t="s">
        <v>41</v>
      </c>
      <c r="C45" s="49">
        <f>C21+C41+C44</f>
        <v>-233000</v>
      </c>
      <c r="D45" s="49">
        <f t="shared" ref="D45:E45" si="5">D21+D41+D44</f>
        <v>779651.96</v>
      </c>
      <c r="E45" s="49">
        <f t="shared" si="5"/>
        <v>546651.96</v>
      </c>
      <c r="F45" s="50"/>
      <c r="G45" s="51"/>
      <c r="H45" s="1"/>
      <c r="I45" s="1"/>
      <c r="J45" s="1"/>
      <c r="K45" s="1"/>
      <c r="L45" s="1"/>
    </row>
    <row r="46" spans="1:12" x14ac:dyDescent="0.25">
      <c r="A46" s="1"/>
      <c r="B46" s="18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8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8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 t="s">
        <v>12</v>
      </c>
      <c r="C49" s="15"/>
      <c r="D49" s="16"/>
      <c r="E49" s="16"/>
      <c r="F49" s="18" t="s">
        <v>13</v>
      </c>
      <c r="G49" s="1"/>
      <c r="H49" s="1"/>
      <c r="I49" s="1"/>
      <c r="J49" s="1"/>
      <c r="K49" s="1"/>
      <c r="L49" s="1"/>
    </row>
    <row r="50" spans="1:12" x14ac:dyDescent="0.25">
      <c r="A50" s="1"/>
      <c r="B50" s="18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8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8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8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8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8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8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8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8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8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8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8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8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8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8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8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8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8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8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8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8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8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8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8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8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8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8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8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8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8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8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8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8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8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8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8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8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8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8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8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8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8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8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8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8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8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8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8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8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8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8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8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8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8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8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8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8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8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8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8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8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8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8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8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8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8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8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8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8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8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8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8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8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8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8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8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8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8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8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8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8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8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8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8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8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8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8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8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8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8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8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8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8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8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8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8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8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8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8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8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8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8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8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8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8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8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8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8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8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8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8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8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8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8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8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8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8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8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8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8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8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8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8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8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8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8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8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8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8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8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8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8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8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8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8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8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8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8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8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8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8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8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8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8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8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8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8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8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8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8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8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8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8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8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8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8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8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8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8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8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8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8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8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8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8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8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8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8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8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8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8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8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8"/>
      <c r="C222" s="1"/>
      <c r="D222" s="1"/>
      <c r="E222" s="1"/>
      <c r="F222" s="1"/>
      <c r="G222" s="1"/>
    </row>
    <row r="223" spans="1:12" x14ac:dyDescent="0.25">
      <c r="A223" s="1"/>
      <c r="B223" s="18"/>
      <c r="C223" s="1"/>
      <c r="D223" s="1"/>
      <c r="E223" s="1"/>
      <c r="F223" s="1"/>
      <c r="G223" s="1"/>
    </row>
    <row r="224" spans="1:12" x14ac:dyDescent="0.25">
      <c r="A224" s="1"/>
      <c r="B224" s="18"/>
      <c r="C224" s="1"/>
      <c r="D224" s="1"/>
      <c r="E224" s="1"/>
      <c r="F224" s="1"/>
      <c r="G224" s="1"/>
    </row>
    <row r="225" spans="1:5" x14ac:dyDescent="0.25">
      <c r="A225" s="1"/>
      <c r="B225" s="18"/>
      <c r="C225" s="1"/>
      <c r="D225" s="1"/>
      <c r="E225" s="1"/>
    </row>
  </sheetData>
  <mergeCells count="3">
    <mergeCell ref="D3:F3"/>
    <mergeCell ref="A5:G5"/>
    <mergeCell ref="A4:G4"/>
  </mergeCells>
  <pageMargins left="0.74803149606299213" right="0.74803149606299213" top="0.98425196850393704" bottom="0.98425196850393704" header="0.51181102362204722" footer="0.51181102362204722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благоуст</vt:lpstr>
      <vt:lpstr>здоров'я</vt:lpstr>
      <vt:lpstr>соцзах</vt:lpstr>
      <vt:lpstr>культура</vt:lpstr>
      <vt:lpstr>освіта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Work</cp:lastModifiedBy>
  <cp:lastPrinted>2022-12-21T11:48:18Z</cp:lastPrinted>
  <dcterms:created xsi:type="dcterms:W3CDTF">2017-03-09T06:58:53Z</dcterms:created>
  <dcterms:modified xsi:type="dcterms:W3CDTF">2022-12-23T11:42:55Z</dcterms:modified>
</cp:coreProperties>
</file>