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E3D6F18E-2178-47B8-9580-C218C7F422D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7" l="1"/>
  <c r="G14" i="7"/>
  <c r="H42" i="7"/>
  <c r="H18" i="7"/>
  <c r="J40" i="7"/>
  <c r="I40" i="7"/>
  <c r="H40" i="7"/>
  <c r="G40" i="7"/>
  <c r="G39" i="7"/>
  <c r="H46" i="7"/>
  <c r="G42" i="7"/>
  <c r="G37" i="7"/>
  <c r="G33" i="7"/>
  <c r="G34" i="7"/>
  <c r="H31" i="7"/>
  <c r="G27" i="7"/>
  <c r="H20" i="7"/>
  <c r="G20" i="7"/>
  <c r="G21" i="7"/>
  <c r="G13" i="7"/>
  <c r="G29" i="7"/>
  <c r="I12" i="7"/>
  <c r="G12" i="7"/>
  <c r="G18" i="7"/>
  <c r="H36" i="7"/>
  <c r="I36" i="7"/>
  <c r="J36" i="7"/>
  <c r="H34" i="7"/>
  <c r="I34" i="7"/>
  <c r="J34" i="7"/>
  <c r="I31" i="7"/>
  <c r="J31" i="7"/>
  <c r="H26" i="7"/>
  <c r="I26" i="7"/>
  <c r="J26" i="7"/>
  <c r="I23" i="7"/>
  <c r="J23" i="7"/>
  <c r="J18" i="7"/>
  <c r="I42" i="7"/>
  <c r="J42" i="7"/>
  <c r="G35" i="7"/>
  <c r="G36" i="7"/>
  <c r="G28" i="7"/>
  <c r="G31" i="7"/>
  <c r="G25" i="7"/>
  <c r="G22" i="7"/>
  <c r="G19" i="7"/>
  <c r="G23" i="7"/>
  <c r="G46" i="7"/>
  <c r="I46" i="7"/>
  <c r="J46" i="7"/>
  <c r="H38" i="7"/>
  <c r="I38" i="7"/>
  <c r="G38" i="7"/>
  <c r="J38" i="7"/>
  <c r="G26" i="7"/>
  <c r="H23" i="7"/>
  <c r="I18" i="7"/>
  <c r="I48" i="7" s="1"/>
  <c r="G48" i="7"/>
  <c r="H48" i="7"/>
  <c r="J48" i="7" l="1"/>
</calcChain>
</file>

<file path=xl/sharedStrings.xml><?xml version="1.0" encoding="utf-8"?>
<sst xmlns="http://schemas.openxmlformats.org/spreadsheetml/2006/main" count="153" uniqueCount="111">
  <si>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</si>
  <si>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</si>
  <si>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</si>
  <si>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</si>
  <si>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</si>
  <si>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Х</t>
  </si>
  <si>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</si>
  <si>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</si>
  <si>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</si>
  <si>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</si>
  <si>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</si>
  <si>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</si>
  <si>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</si>
  <si>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</si>
  <si>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Організація благоустрою населених пунктів</t>
  </si>
  <si>
    <t>Утримання та розвиток автомобільних доріг та дорожньої інфраструктури за рахунок коштів місцевого бюджету</t>
  </si>
  <si>
    <t>Організаційне,інформаційно-аналітичне та матеріально-технічне забезпечення діяльності обласної ради, районної ради, районної у місті ради ( у разі її створення), міської, селищної, сільської рад</t>
  </si>
  <si>
    <t>Надання дошкільної освіти</t>
  </si>
  <si>
    <t>Інші субвенції з місцевого бюджету</t>
  </si>
  <si>
    <t>Природоохорнні заходи за рахунок цільових фондів</t>
  </si>
  <si>
    <t>Всього</t>
  </si>
  <si>
    <t>0150</t>
  </si>
  <si>
    <t>0111</t>
  </si>
  <si>
    <t>0180</t>
  </si>
  <si>
    <t>0620</t>
  </si>
  <si>
    <t>0910</t>
  </si>
  <si>
    <t>0490</t>
  </si>
  <si>
    <t>0456</t>
  </si>
  <si>
    <t>код бюджету</t>
  </si>
  <si>
    <t>04514000000</t>
  </si>
  <si>
    <t>0200000</t>
  </si>
  <si>
    <t>Виконавчий комітет Сурсько-Литовської сільської ради</t>
  </si>
  <si>
    <t>Програма економічного та соціального розвитку Сурсько-Литовської сільської ради на 2021-2023 роки</t>
  </si>
  <si>
    <t>0211010</t>
  </si>
  <si>
    <t>0219770</t>
  </si>
  <si>
    <t>0210150</t>
  </si>
  <si>
    <t>Програма підвищення кваліфікації,навчання кадрів та розвитку матеріальної бази виконавчого апарату Сурсько-Литовської сільської ради на 2021-2023 роки</t>
  </si>
  <si>
    <t>0217680</t>
  </si>
  <si>
    <t>Членські внески до асоціацій органів місцевого самоврядування</t>
  </si>
  <si>
    <t>0213140</t>
  </si>
  <si>
    <t>Комплексна програма  соціального захисту населення Сурсько-Литовської сільської ради на 2021-2023 роки</t>
  </si>
  <si>
    <t>Придбання путівок для оздоровлення та відпочинку дітей пільгової категорії в дитячих таборах відпочинку</t>
  </si>
  <si>
    <t>0540</t>
  </si>
  <si>
    <t>Охорона навколишнього природнього середовища та поводження з твердими побутовими відходамиСурсько-Литовської сільської ради на 2021-2023 роки</t>
  </si>
  <si>
    <t>0218340</t>
  </si>
  <si>
    <t>026030</t>
  </si>
  <si>
    <t>Цільова програма "Партиципаторне бюджетування(бюджет участі) на території Сурсько-Литовської сільської ради на 2021-2023 роки"</t>
  </si>
  <si>
    <t>0217461</t>
  </si>
  <si>
    <t>7461</t>
  </si>
  <si>
    <t xml:space="preserve"> Програма будівництва, реконструкції, ремонту та утримання вулиць і доріг комунальної власності  у населених пунктах Сурсько-Литовської сільської ради Дніпровського району Дніпропетровської області на 2021-2023 роки</t>
  </si>
  <si>
    <t>Сільський голова</t>
  </si>
  <si>
    <t>Григорій АНДРЄЄВ</t>
  </si>
  <si>
    <t>Програма благоустрою та утримання території населених пунктів Сурсько-Литовської сільської ради на 2021-2023 роки</t>
  </si>
  <si>
    <t>Програма розвитку охорони здоров'я Сурсько-Литовської сільської ради на 2021-2023 роки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</si>
  <si>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</si>
  <si>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</si>
  <si>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</si>
  <si>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співпраці громадян з поліцією по профілактиці правопорушень та створенню безпечних умов життя  Сурсько-Литовської сільської ради на 2021-2023 роки.</t>
  </si>
  <si>
    <t>0214060</t>
  </si>
  <si>
    <t>02114082</t>
  </si>
  <si>
    <t>4060</t>
  </si>
  <si>
    <t>4082</t>
  </si>
  <si>
    <t>0828</t>
  </si>
  <si>
    <t>0829</t>
  </si>
  <si>
    <t>Забеспечення діяльності палаців і будинків культури, клубів, центір дозвілля та інших  клубних закладів</t>
  </si>
  <si>
    <t>Інші заходи в галузі культури та мистецтва</t>
  </si>
  <si>
    <t>Програма культури Сурсько-Литовської сільської ради на 2020-2024 роки</t>
  </si>
  <si>
    <t xml:space="preserve">№ 218 від 21.04.2021 року </t>
  </si>
  <si>
    <t>7680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</si>
  <si>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</si>
  <si>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</si>
  <si>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</si>
  <si>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Інші заходи у сфері соціального захисту і соціального забезпечення</t>
  </si>
  <si>
    <t>Забезпечення діяльності музеїв i виставок</t>
  </si>
  <si>
    <t>0213242</t>
  </si>
  <si>
    <t>3242</t>
  </si>
  <si>
    <t>1090</t>
  </si>
  <si>
    <t>0214040</t>
  </si>
  <si>
    <t>4040</t>
  </si>
  <si>
    <t>0824</t>
  </si>
  <si>
    <t>№ 762 від 24.12.2021 року</t>
  </si>
  <si>
    <t>0211021</t>
  </si>
  <si>
    <t>1021</t>
  </si>
  <si>
    <t>0921</t>
  </si>
  <si>
    <t>Надання загальної середньої освіти закладами загальної середньої освіти</t>
  </si>
  <si>
    <t>0210160</t>
  </si>
  <si>
    <t>0214030</t>
  </si>
  <si>
    <t>4030</t>
  </si>
  <si>
    <t>Забезпечення діяльності бібліотек</t>
  </si>
  <si>
    <t>Первинна медична допомога населенню, що надається центрами первинної медичної (медико-санітарної) допомоги</t>
  </si>
  <si>
    <t>Додаток 6</t>
  </si>
  <si>
    <t>0217390</t>
  </si>
  <si>
    <t>7390</t>
  </si>
  <si>
    <t>0421</t>
  </si>
  <si>
    <t>Розвиток мережі центрів надання адміністративних послуг</t>
  </si>
  <si>
    <t>0217670</t>
  </si>
  <si>
    <t>7670</t>
  </si>
  <si>
    <t>Внески дло статутного капіталу суб'єктів господарювання</t>
  </si>
  <si>
    <t xml:space="preserve">Програму надання  фінансової підтримки та розвитку комунальним підприємствам (установам) Сурсько-Литовської сільської ради на 2021-2023 рік </t>
  </si>
  <si>
    <t xml:space="preserve">  "Про сільський бюджет на 2022 рік"                                                                           </t>
  </si>
  <si>
    <t>Створення належних санітарно-гігієнічних умов у приміщеннях закладів освіти ( Новомиколаївський ліцей)</t>
  </si>
  <si>
    <t>0211041</t>
  </si>
  <si>
    <t>1041</t>
  </si>
  <si>
    <t xml:space="preserve">до рішення сесії Сурсько-Литовської сільської ради
</t>
  </si>
  <si>
    <t>Комплексна програма розвитку освіти  Сурсько-Литовської сільської ради на 2022-2025 рік</t>
  </si>
  <si>
    <t>№ 887 від 11..02.2021 року</t>
  </si>
  <si>
    <t>1061</t>
  </si>
  <si>
    <t>0211061</t>
  </si>
  <si>
    <t>3719770</t>
  </si>
  <si>
    <t xml:space="preserve">    № 1000-18/VIII від 16.12.2022 року</t>
  </si>
  <si>
    <t>Розподіл витрат  бюджету  Сурсько-Литовської сільської ради на реалізацію місцевих/регіональних програм у 2022 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</si>
</sst>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3" fillId="2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9" fontId="8" fillId="0" borderId="1" xfId="1" quotePrefix="1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1" fillId="0" borderId="1" xfId="0" quotePrefix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vertical="center" wrapText="1"/>
    </xf>
    <xf numFmtId="4" fontId="3" fillId="0" borderId="1" xfId="0" quotePrefix="1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1"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view="pageBreakPreview" zoomScaleNormal="100" zoomScaleSheetLayoutView="100" workbookViewId="0">
      <selection activeCell="E53" sqref="E53"/>
    </sheetView>
  </sheetViews>
  <sheetFormatPr defaultRowHeight="15.75" x14ac:dyDescent="0.25"/>
  <cols>
    <col min="1" max="1" width="12.85546875" style="1" customWidth="1"/>
    <col min="2" max="2" width="13.140625" style="1" customWidth="1"/>
    <col min="3" max="3" width="11.42578125" style="1" customWidth="1"/>
    <col min="4" max="4" width="27.7109375" style="1" customWidth="1"/>
    <col min="5" max="5" width="19" style="1" customWidth="1"/>
    <col min="6" max="6" width="11.140625" style="1" customWidth="1"/>
    <col min="7" max="7" width="10" style="1" customWidth="1"/>
    <col min="8" max="8" width="11.28515625" style="1" customWidth="1"/>
    <col min="9" max="9" width="11.7109375" style="1" customWidth="1"/>
    <col min="10" max="10" width="10.42578125" style="1" customWidth="1"/>
    <col min="11" max="13" width="10.140625" style="1" bestFit="1" customWidth="1"/>
    <col min="14" max="16384" width="9.140625" style="1"/>
  </cols>
  <sheetData>
    <row r="1" spans="1:10" x14ac:dyDescent="0.25">
      <c r="F1" s="39" t="s">
        <v>90</v>
      </c>
      <c r="G1" s="39"/>
      <c r="H1" s="39"/>
      <c r="I1" s="39"/>
      <c r="J1" s="39"/>
    </row>
    <row r="2" spans="1:10" x14ac:dyDescent="0.25">
      <c r="F2" s="31" t="s">
        <v>103</v>
      </c>
      <c r="G2" s="39"/>
      <c r="H2" s="39"/>
      <c r="I2" s="39"/>
      <c r="J2" s="39"/>
    </row>
    <row r="3" spans="1:10" x14ac:dyDescent="0.25">
      <c r="F3" s="31" t="s">
        <v>99</v>
      </c>
      <c r="G3" s="31"/>
      <c r="H3" s="31"/>
      <c r="I3" s="31"/>
      <c r="J3" s="31"/>
    </row>
    <row r="4" spans="1:10" x14ac:dyDescent="0.25">
      <c r="F4" s="31" t="s">
        <v>109</v>
      </c>
      <c r="G4" s="31"/>
      <c r="H4" s="31"/>
      <c r="I4" s="31"/>
      <c r="J4" s="31"/>
    </row>
    <row r="5" spans="1:10" ht="22.5" customHeight="1" x14ac:dyDescent="0.25">
      <c r="A5" s="33" t="s">
        <v>110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12" customHeight="1" x14ac:dyDescent="0.25">
      <c r="A6" s="15" t="s">
        <v>29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3.5" customHeight="1" x14ac:dyDescent="0.25">
      <c r="A7" s="4" t="s">
        <v>28</v>
      </c>
      <c r="B7" s="4"/>
      <c r="C7" s="4"/>
      <c r="D7" s="4"/>
      <c r="E7" s="4"/>
      <c r="F7" s="4"/>
      <c r="G7" s="4"/>
      <c r="H7" s="4"/>
      <c r="I7" s="4"/>
      <c r="J7" s="2" t="s">
        <v>6</v>
      </c>
    </row>
    <row r="8" spans="1:10" x14ac:dyDescent="0.25">
      <c r="A8" s="34" t="s">
        <v>7</v>
      </c>
      <c r="B8" s="34" t="s">
        <v>8</v>
      </c>
      <c r="C8" s="34" t="s">
        <v>9</v>
      </c>
      <c r="D8" s="34" t="s">
        <v>10</v>
      </c>
      <c r="E8" s="34" t="s">
        <v>12</v>
      </c>
      <c r="F8" s="34" t="s">
        <v>13</v>
      </c>
      <c r="G8" s="34" t="s">
        <v>0</v>
      </c>
      <c r="H8" s="34" t="s">
        <v>1</v>
      </c>
      <c r="I8" s="34" t="s">
        <v>2</v>
      </c>
      <c r="J8" s="34"/>
    </row>
    <row r="9" spans="1:10" ht="86.25" customHeight="1" x14ac:dyDescent="0.25">
      <c r="A9" s="34"/>
      <c r="B9" s="34"/>
      <c r="C9" s="34"/>
      <c r="D9" s="34"/>
      <c r="E9" s="34"/>
      <c r="F9" s="34"/>
      <c r="G9" s="34"/>
      <c r="H9" s="34"/>
      <c r="I9" s="3" t="s">
        <v>3</v>
      </c>
      <c r="J9" s="3" t="s">
        <v>4</v>
      </c>
    </row>
    <row r="10" spans="1:10" ht="12" customHeight="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0" ht="26.25" customHeight="1" x14ac:dyDescent="0.25">
      <c r="A11" s="7" t="s">
        <v>30</v>
      </c>
      <c r="B11" s="7"/>
      <c r="C11" s="35" t="s">
        <v>31</v>
      </c>
      <c r="D11" s="35"/>
      <c r="E11" s="24"/>
      <c r="F11" s="24"/>
      <c r="G11" s="24"/>
      <c r="H11" s="3"/>
      <c r="I11" s="3"/>
      <c r="J11" s="3"/>
    </row>
    <row r="12" spans="1:10" ht="23.25" customHeight="1" x14ac:dyDescent="0.25">
      <c r="A12" s="22" t="s">
        <v>33</v>
      </c>
      <c r="B12" s="22">
        <v>1010</v>
      </c>
      <c r="C12" s="22" t="s">
        <v>25</v>
      </c>
      <c r="D12" s="22" t="s">
        <v>17</v>
      </c>
      <c r="E12" s="36" t="s">
        <v>104</v>
      </c>
      <c r="F12" s="36" t="s">
        <v>105</v>
      </c>
      <c r="G12" s="12">
        <f>H12+I12</f>
        <v>117925</v>
      </c>
      <c r="H12" s="12">
        <v>117925</v>
      </c>
      <c r="I12" s="12">
        <f>J12</f>
        <v>0</v>
      </c>
      <c r="J12" s="12"/>
    </row>
    <row r="13" spans="1:10" ht="36" customHeight="1" x14ac:dyDescent="0.25">
      <c r="A13" s="22" t="s">
        <v>81</v>
      </c>
      <c r="B13" s="22" t="s">
        <v>82</v>
      </c>
      <c r="C13" s="22" t="s">
        <v>83</v>
      </c>
      <c r="D13" s="22" t="s">
        <v>84</v>
      </c>
      <c r="E13" s="38"/>
      <c r="F13" s="38"/>
      <c r="G13" s="12">
        <f>H13+I13</f>
        <v>397200</v>
      </c>
      <c r="H13" s="12">
        <v>397200</v>
      </c>
      <c r="I13" s="12">
        <v>0</v>
      </c>
      <c r="J13" s="12">
        <v>0</v>
      </c>
    </row>
    <row r="14" spans="1:10" ht="36" customHeight="1" x14ac:dyDescent="0.25">
      <c r="A14" s="22" t="s">
        <v>107</v>
      </c>
      <c r="B14" s="22" t="s">
        <v>106</v>
      </c>
      <c r="C14" s="22" t="s">
        <v>83</v>
      </c>
      <c r="D14" s="22" t="s">
        <v>84</v>
      </c>
      <c r="E14" s="37"/>
      <c r="F14" s="37"/>
      <c r="G14" s="12">
        <f>I14</f>
        <v>89526.96</v>
      </c>
      <c r="H14" s="12"/>
      <c r="I14" s="12">
        <v>89526.96</v>
      </c>
      <c r="J14" s="12">
        <v>89526.96</v>
      </c>
    </row>
    <row r="15" spans="1:10" ht="156" customHeight="1" x14ac:dyDescent="0.25">
      <c r="A15" s="22" t="s">
        <v>108</v>
      </c>
      <c r="B15" s="22">
        <v>9770</v>
      </c>
      <c r="C15" s="22" t="s">
        <v>23</v>
      </c>
      <c r="D15" s="22" t="s">
        <v>18</v>
      </c>
      <c r="E15" s="26" t="s">
        <v>32</v>
      </c>
      <c r="F15" s="19" t="s">
        <v>80</v>
      </c>
      <c r="G15" s="12">
        <v>161716</v>
      </c>
      <c r="H15" s="12">
        <v>161716</v>
      </c>
      <c r="I15" s="12">
        <v>0</v>
      </c>
      <c r="J15" s="12">
        <v>0</v>
      </c>
    </row>
    <row r="16" spans="1:10" ht="74.25" customHeight="1" x14ac:dyDescent="0.25">
      <c r="A16" s="22" t="s">
        <v>101</v>
      </c>
      <c r="B16" s="22" t="s">
        <v>102</v>
      </c>
      <c r="C16" s="22" t="s">
        <v>83</v>
      </c>
      <c r="D16" s="27" t="s">
        <v>100</v>
      </c>
      <c r="E16" s="36" t="s">
        <v>32</v>
      </c>
      <c r="F16" s="36" t="s">
        <v>80</v>
      </c>
      <c r="G16" s="12"/>
      <c r="H16" s="12">
        <v>0</v>
      </c>
      <c r="I16" s="12">
        <v>1500000</v>
      </c>
      <c r="J16" s="12">
        <v>1500000</v>
      </c>
    </row>
    <row r="17" spans="1:19" s="10" customFormat="1" ht="37.5" customHeight="1" x14ac:dyDescent="0.25">
      <c r="A17" s="22" t="s">
        <v>91</v>
      </c>
      <c r="B17" s="22" t="s">
        <v>92</v>
      </c>
      <c r="C17" s="22" t="s">
        <v>93</v>
      </c>
      <c r="D17" s="22" t="s">
        <v>94</v>
      </c>
      <c r="E17" s="37"/>
      <c r="F17" s="37"/>
      <c r="G17" s="12">
        <v>25488</v>
      </c>
      <c r="H17" s="12">
        <v>25488</v>
      </c>
      <c r="I17" s="12">
        <v>0</v>
      </c>
      <c r="J17" s="12">
        <v>0</v>
      </c>
    </row>
    <row r="18" spans="1:19" s="10" customFormat="1" ht="16.5" customHeight="1" x14ac:dyDescent="0.25">
      <c r="A18" s="7" t="s">
        <v>20</v>
      </c>
      <c r="B18" s="7"/>
      <c r="C18" s="7"/>
      <c r="D18" s="11"/>
      <c r="E18" s="7"/>
      <c r="F18" s="7"/>
      <c r="G18" s="13">
        <f>SUM(G12:G17)</f>
        <v>791855.96</v>
      </c>
      <c r="H18" s="13">
        <f>SUM(H12:H17)</f>
        <v>702329</v>
      </c>
      <c r="I18" s="13">
        <f>SUM(I12:I17)</f>
        <v>1589526.96</v>
      </c>
      <c r="J18" s="13">
        <f>SUM(J12:J17)</f>
        <v>1589526.96</v>
      </c>
    </row>
    <row r="19" spans="1:19" s="10" customFormat="1" ht="99.75" customHeight="1" x14ac:dyDescent="0.25">
      <c r="A19" s="22" t="s">
        <v>35</v>
      </c>
      <c r="B19" s="22" t="s">
        <v>21</v>
      </c>
      <c r="C19" s="22" t="s">
        <v>22</v>
      </c>
      <c r="D19" s="22" t="s">
        <v>16</v>
      </c>
      <c r="E19" s="32" t="s">
        <v>36</v>
      </c>
      <c r="F19" s="32" t="s">
        <v>80</v>
      </c>
      <c r="G19" s="12">
        <f>H19+I19</f>
        <v>481600</v>
      </c>
      <c r="H19" s="12">
        <v>431600</v>
      </c>
      <c r="I19" s="12">
        <v>50000</v>
      </c>
      <c r="J19" s="12">
        <v>50000</v>
      </c>
    </row>
    <row r="20" spans="1:19" s="10" customFormat="1" ht="93.75" customHeight="1" x14ac:dyDescent="0.25">
      <c r="A20" s="22" t="s">
        <v>85</v>
      </c>
      <c r="B20" s="22" t="s">
        <v>70</v>
      </c>
      <c r="C20" s="22" t="s">
        <v>22</v>
      </c>
      <c r="D20" s="22" t="s">
        <v>71</v>
      </c>
      <c r="E20" s="32"/>
      <c r="F20" s="32"/>
      <c r="G20" s="12">
        <f>H20</f>
        <v>86900</v>
      </c>
      <c r="H20" s="12">
        <f>13500+13400+30000+30000</f>
        <v>86900</v>
      </c>
      <c r="I20" s="12"/>
      <c r="J20" s="12"/>
    </row>
    <row r="21" spans="1:19" s="10" customFormat="1" ht="49.5" customHeight="1" x14ac:dyDescent="0.25">
      <c r="A21" s="22" t="s">
        <v>69</v>
      </c>
      <c r="B21" s="22" t="s">
        <v>70</v>
      </c>
      <c r="C21" s="22" t="s">
        <v>22</v>
      </c>
      <c r="D21" s="22" t="s">
        <v>71</v>
      </c>
      <c r="E21" s="32"/>
      <c r="F21" s="32"/>
      <c r="G21" s="12">
        <f>H21</f>
        <v>115000</v>
      </c>
      <c r="H21" s="12">
        <v>115000</v>
      </c>
      <c r="I21" s="12"/>
      <c r="J21" s="12"/>
    </row>
    <row r="22" spans="1:19" s="10" customFormat="1" ht="49.5" customHeight="1" x14ac:dyDescent="0.25">
      <c r="A22" s="22" t="s">
        <v>37</v>
      </c>
      <c r="B22" s="22" t="s">
        <v>68</v>
      </c>
      <c r="C22" s="22" t="s">
        <v>26</v>
      </c>
      <c r="D22" s="22" t="s">
        <v>38</v>
      </c>
      <c r="E22" s="32"/>
      <c r="F22" s="32"/>
      <c r="G22" s="12">
        <f>H22+I22</f>
        <v>30000</v>
      </c>
      <c r="H22" s="12">
        <v>30000</v>
      </c>
      <c r="I22" s="12">
        <v>0</v>
      </c>
      <c r="J22" s="12">
        <v>0</v>
      </c>
    </row>
    <row r="23" spans="1:19" ht="33" customHeight="1" x14ac:dyDescent="0.25">
      <c r="A23" s="7" t="s">
        <v>20</v>
      </c>
      <c r="B23" s="7"/>
      <c r="C23" s="7"/>
      <c r="D23" s="7"/>
      <c r="E23" s="7"/>
      <c r="F23" s="7"/>
      <c r="G23" s="13">
        <f>SUM(G19:G22)</f>
        <v>713500</v>
      </c>
      <c r="H23" s="13">
        <f>SUM(H19:H22)</f>
        <v>663500</v>
      </c>
      <c r="I23" s="13">
        <f>SUM(I19:I22)</f>
        <v>50000</v>
      </c>
      <c r="J23" s="13">
        <f>SUM(J19:J22)</f>
        <v>50000</v>
      </c>
    </row>
    <row r="24" spans="1:19" ht="105" customHeight="1" x14ac:dyDescent="0.25">
      <c r="A24" s="22" t="s">
        <v>39</v>
      </c>
      <c r="B24" s="22">
        <v>3140</v>
      </c>
      <c r="C24" s="22">
        <v>1040</v>
      </c>
      <c r="D24" s="22" t="s">
        <v>41</v>
      </c>
      <c r="E24" s="32" t="s">
        <v>40</v>
      </c>
      <c r="F24" s="32" t="s">
        <v>80</v>
      </c>
      <c r="G24" s="12">
        <v>0</v>
      </c>
      <c r="H24" s="12">
        <v>0</v>
      </c>
      <c r="I24" s="12">
        <v>0</v>
      </c>
      <c r="J24" s="12">
        <v>0</v>
      </c>
    </row>
    <row r="25" spans="1:19" ht="50.25" customHeight="1" x14ac:dyDescent="0.25">
      <c r="A25" s="22" t="s">
        <v>74</v>
      </c>
      <c r="B25" s="22" t="s">
        <v>75</v>
      </c>
      <c r="C25" s="22" t="s">
        <v>76</v>
      </c>
      <c r="D25" s="22" t="s">
        <v>72</v>
      </c>
      <c r="E25" s="32"/>
      <c r="F25" s="32"/>
      <c r="G25" s="12">
        <f>H25</f>
        <v>337240</v>
      </c>
      <c r="H25" s="12">
        <v>337240</v>
      </c>
      <c r="I25" s="12"/>
      <c r="J25" s="12"/>
    </row>
    <row r="26" spans="1:19" ht="14.25" customHeight="1" x14ac:dyDescent="0.25">
      <c r="A26" s="7" t="s">
        <v>20</v>
      </c>
      <c r="B26" s="7"/>
      <c r="C26" s="7"/>
      <c r="D26" s="7"/>
      <c r="E26" s="7"/>
      <c r="F26" s="32"/>
      <c r="G26" s="13">
        <f>G24+G25</f>
        <v>337240</v>
      </c>
      <c r="H26" s="13">
        <f>H24+H25</f>
        <v>337240</v>
      </c>
      <c r="I26" s="13">
        <f>I24+I25</f>
        <v>0</v>
      </c>
      <c r="J26" s="13">
        <f>J24+J25</f>
        <v>0</v>
      </c>
    </row>
    <row r="27" spans="1:19" ht="39" customHeight="1" x14ac:dyDescent="0.25">
      <c r="A27" s="22" t="s">
        <v>86</v>
      </c>
      <c r="B27" s="22" t="s">
        <v>87</v>
      </c>
      <c r="C27" s="22" t="s">
        <v>79</v>
      </c>
      <c r="D27" s="22" t="s">
        <v>88</v>
      </c>
      <c r="E27" s="32" t="s">
        <v>66</v>
      </c>
      <c r="F27" s="32" t="s">
        <v>67</v>
      </c>
      <c r="G27" s="12">
        <f>H27</f>
        <v>11300</v>
      </c>
      <c r="H27" s="12">
        <v>11300</v>
      </c>
      <c r="I27" s="12"/>
      <c r="J27" s="12"/>
    </row>
    <row r="28" spans="1:19" s="6" customFormat="1" ht="58.5" customHeight="1" x14ac:dyDescent="0.25">
      <c r="A28" s="22" t="s">
        <v>77</v>
      </c>
      <c r="B28" s="22" t="s">
        <v>78</v>
      </c>
      <c r="C28" s="22" t="s">
        <v>79</v>
      </c>
      <c r="D28" s="22" t="s">
        <v>73</v>
      </c>
      <c r="E28" s="32"/>
      <c r="F28" s="32"/>
      <c r="G28" s="12">
        <f>H28+I28</f>
        <v>70300</v>
      </c>
      <c r="H28" s="12">
        <v>70300</v>
      </c>
      <c r="I28" s="12"/>
      <c r="J28" s="12"/>
      <c r="K28" s="1"/>
      <c r="L28" s="1"/>
      <c r="M28" s="1"/>
      <c r="N28" s="1"/>
      <c r="O28" s="1"/>
      <c r="P28" s="1"/>
      <c r="Q28" s="1"/>
      <c r="R28" s="1"/>
      <c r="S28" s="1"/>
    </row>
    <row r="29" spans="1:19" s="10" customFormat="1" ht="63" customHeight="1" x14ac:dyDescent="0.25">
      <c r="A29" s="22" t="s">
        <v>58</v>
      </c>
      <c r="B29" s="22" t="s">
        <v>60</v>
      </c>
      <c r="C29" s="22" t="s">
        <v>62</v>
      </c>
      <c r="D29" s="22" t="s">
        <v>64</v>
      </c>
      <c r="E29" s="32"/>
      <c r="F29" s="32"/>
      <c r="G29" s="12">
        <f>H29</f>
        <v>183270</v>
      </c>
      <c r="H29" s="12">
        <v>183270</v>
      </c>
      <c r="I29" s="12">
        <v>0</v>
      </c>
      <c r="J29" s="12">
        <v>0</v>
      </c>
    </row>
    <row r="30" spans="1:19" ht="32.25" customHeight="1" x14ac:dyDescent="0.25">
      <c r="A30" s="22" t="s">
        <v>59</v>
      </c>
      <c r="B30" s="22" t="s">
        <v>61</v>
      </c>
      <c r="C30" s="22" t="s">
        <v>63</v>
      </c>
      <c r="D30" s="22" t="s">
        <v>65</v>
      </c>
      <c r="E30" s="32"/>
      <c r="F30" s="32"/>
      <c r="G30" s="12">
        <v>0</v>
      </c>
      <c r="H30" s="12">
        <v>0</v>
      </c>
      <c r="I30" s="12">
        <v>0</v>
      </c>
      <c r="J30" s="12">
        <v>0</v>
      </c>
    </row>
    <row r="31" spans="1:19" s="10" customFormat="1" ht="33" customHeight="1" x14ac:dyDescent="0.25">
      <c r="A31" s="7" t="s">
        <v>20</v>
      </c>
      <c r="B31" s="7"/>
      <c r="C31" s="7"/>
      <c r="D31" s="7"/>
      <c r="E31" s="7"/>
      <c r="F31" s="7"/>
      <c r="G31" s="13">
        <f>G27+G28+G29+G30</f>
        <v>264870</v>
      </c>
      <c r="H31" s="13">
        <f>H27+H28+H29+H30</f>
        <v>264870</v>
      </c>
      <c r="I31" s="13">
        <f>SUM(I28:I30)</f>
        <v>0</v>
      </c>
      <c r="J31" s="13">
        <f>SUM(J28:J30)</f>
        <v>0</v>
      </c>
    </row>
    <row r="32" spans="1:19" ht="67.5" customHeight="1" x14ac:dyDescent="0.25">
      <c r="A32" s="22" t="s">
        <v>45</v>
      </c>
      <c r="B32" s="22">
        <v>6030</v>
      </c>
      <c r="C32" s="22" t="s">
        <v>24</v>
      </c>
      <c r="D32" s="22" t="s">
        <v>14</v>
      </c>
      <c r="E32" s="32" t="s">
        <v>43</v>
      </c>
      <c r="F32" s="32" t="s">
        <v>80</v>
      </c>
      <c r="G32" s="12">
        <f>H32</f>
        <v>90000</v>
      </c>
      <c r="H32" s="12">
        <v>90000</v>
      </c>
      <c r="I32" s="12"/>
      <c r="J32" s="12"/>
    </row>
    <row r="33" spans="1:10" s="10" customFormat="1" ht="60.75" customHeight="1" x14ac:dyDescent="0.25">
      <c r="A33" s="22" t="s">
        <v>44</v>
      </c>
      <c r="B33" s="22">
        <v>8340</v>
      </c>
      <c r="C33" s="22" t="s">
        <v>42</v>
      </c>
      <c r="D33" s="22" t="s">
        <v>19</v>
      </c>
      <c r="E33" s="32"/>
      <c r="F33" s="32"/>
      <c r="G33" s="12">
        <f>I33</f>
        <v>143923</v>
      </c>
      <c r="H33" s="12"/>
      <c r="I33" s="12">
        <v>143923</v>
      </c>
      <c r="J33" s="12"/>
    </row>
    <row r="34" spans="1:10" x14ac:dyDescent="0.25">
      <c r="A34" s="7" t="s">
        <v>20</v>
      </c>
      <c r="B34" s="7"/>
      <c r="C34" s="7"/>
      <c r="D34" s="7"/>
      <c r="E34" s="7"/>
      <c r="F34" s="7"/>
      <c r="G34" s="13">
        <f>SUM(G32:G33)</f>
        <v>233923</v>
      </c>
      <c r="H34" s="13">
        <f>SUM(H32:H33)</f>
        <v>90000</v>
      </c>
      <c r="I34" s="13">
        <f>SUM(I32:I33)</f>
        <v>143923</v>
      </c>
      <c r="J34" s="13">
        <f>SUM(J32:J33)</f>
        <v>0</v>
      </c>
    </row>
    <row r="35" spans="1:10" ht="106.5" customHeight="1" x14ac:dyDescent="0.25">
      <c r="A35" s="22" t="s">
        <v>45</v>
      </c>
      <c r="B35" s="22">
        <v>6030</v>
      </c>
      <c r="C35" s="22" t="s">
        <v>24</v>
      </c>
      <c r="D35" s="22" t="s">
        <v>14</v>
      </c>
      <c r="E35" s="22" t="s">
        <v>52</v>
      </c>
      <c r="F35" s="22" t="s">
        <v>80</v>
      </c>
      <c r="G35" s="12">
        <f>H35+I35</f>
        <v>879905</v>
      </c>
      <c r="H35" s="12">
        <v>683605</v>
      </c>
      <c r="I35" s="12">
        <v>196300</v>
      </c>
      <c r="J35" s="12">
        <v>196300</v>
      </c>
    </row>
    <row r="36" spans="1:10" s="10" customFormat="1" x14ac:dyDescent="0.25">
      <c r="A36" s="7" t="s">
        <v>20</v>
      </c>
      <c r="B36" s="7"/>
      <c r="C36" s="7"/>
      <c r="D36" s="7"/>
      <c r="E36" s="7"/>
      <c r="F36" s="19"/>
      <c r="G36" s="13">
        <f>G35</f>
        <v>879905</v>
      </c>
      <c r="H36" s="13">
        <f>H35</f>
        <v>683605</v>
      </c>
      <c r="I36" s="13">
        <f>I35</f>
        <v>196300</v>
      </c>
      <c r="J36" s="13">
        <f>J35</f>
        <v>196300</v>
      </c>
    </row>
    <row r="37" spans="1:10" s="10" customFormat="1" ht="91.5" customHeight="1" x14ac:dyDescent="0.25">
      <c r="A37" s="22" t="s">
        <v>45</v>
      </c>
      <c r="B37" s="22">
        <v>6030</v>
      </c>
      <c r="C37" s="22" t="s">
        <v>24</v>
      </c>
      <c r="D37" s="22" t="s">
        <v>14</v>
      </c>
      <c r="E37" s="22" t="s">
        <v>46</v>
      </c>
      <c r="F37" s="22" t="s">
        <v>80</v>
      </c>
      <c r="G37" s="12">
        <f>H37</f>
        <v>350000</v>
      </c>
      <c r="H37" s="12">
        <v>350000</v>
      </c>
      <c r="I37" s="12"/>
      <c r="J37" s="12"/>
    </row>
    <row r="38" spans="1:10" s="10" customFormat="1" ht="43.5" customHeight="1" x14ac:dyDescent="0.25">
      <c r="A38" s="7" t="s">
        <v>20</v>
      </c>
      <c r="B38" s="7"/>
      <c r="C38" s="7"/>
      <c r="D38" s="7"/>
      <c r="E38" s="7"/>
      <c r="F38" s="7"/>
      <c r="G38" s="13">
        <f>H38+I38</f>
        <v>350000</v>
      </c>
      <c r="H38" s="13">
        <f>H37</f>
        <v>350000</v>
      </c>
      <c r="I38" s="13">
        <f>I37</f>
        <v>0</v>
      </c>
      <c r="J38" s="13">
        <f>J37</f>
        <v>0</v>
      </c>
    </row>
    <row r="39" spans="1:10" ht="102.75" x14ac:dyDescent="0.25">
      <c r="A39" s="22" t="s">
        <v>95</v>
      </c>
      <c r="B39" s="22" t="s">
        <v>96</v>
      </c>
      <c r="C39" s="22" t="s">
        <v>26</v>
      </c>
      <c r="D39" s="22" t="s">
        <v>97</v>
      </c>
      <c r="E39" s="25" t="s">
        <v>98</v>
      </c>
      <c r="F39" s="22" t="s">
        <v>80</v>
      </c>
      <c r="G39" s="12">
        <f>H39</f>
        <v>157500</v>
      </c>
      <c r="H39" s="12">
        <v>157500</v>
      </c>
      <c r="I39" s="12"/>
      <c r="J39" s="12"/>
    </row>
    <row r="40" spans="1:10" x14ac:dyDescent="0.25">
      <c r="A40" s="7" t="s">
        <v>20</v>
      </c>
      <c r="B40" s="7"/>
      <c r="C40" s="7"/>
      <c r="D40" s="7"/>
      <c r="E40" s="7"/>
      <c r="F40" s="7"/>
      <c r="G40" s="13">
        <f>H40+I40</f>
        <v>157500</v>
      </c>
      <c r="H40" s="13">
        <f>H39</f>
        <v>157500</v>
      </c>
      <c r="I40" s="13">
        <f>I39</f>
        <v>0</v>
      </c>
      <c r="J40" s="13">
        <f>J39</f>
        <v>0</v>
      </c>
    </row>
    <row r="41" spans="1:10" ht="178.5" x14ac:dyDescent="0.25">
      <c r="A41" s="22" t="s">
        <v>47</v>
      </c>
      <c r="B41" s="22" t="s">
        <v>48</v>
      </c>
      <c r="C41" s="22" t="s">
        <v>27</v>
      </c>
      <c r="D41" s="22" t="s">
        <v>15</v>
      </c>
      <c r="E41" s="22" t="s">
        <v>49</v>
      </c>
      <c r="F41" s="22" t="s">
        <v>80</v>
      </c>
      <c r="G41" s="12">
        <v>100014</v>
      </c>
      <c r="H41" s="12">
        <v>100014</v>
      </c>
      <c r="I41" s="12"/>
      <c r="J41" s="12"/>
    </row>
    <row r="42" spans="1:10" ht="36" customHeight="1" x14ac:dyDescent="0.25">
      <c r="A42" s="8" t="s">
        <v>20</v>
      </c>
      <c r="B42" s="8"/>
      <c r="C42" s="8"/>
      <c r="D42" s="8"/>
      <c r="E42" s="8"/>
      <c r="F42" s="9"/>
      <c r="G42" s="13">
        <f>G41</f>
        <v>100014</v>
      </c>
      <c r="H42" s="13">
        <f>H41</f>
        <v>100014</v>
      </c>
      <c r="I42" s="13">
        <f>I41</f>
        <v>0</v>
      </c>
      <c r="J42" s="13">
        <f>J41</f>
        <v>0</v>
      </c>
    </row>
    <row r="43" spans="1:10" x14ac:dyDescent="0.25">
      <c r="A43" s="8"/>
      <c r="B43" s="8"/>
      <c r="C43" s="8"/>
      <c r="D43" s="8"/>
      <c r="E43" s="8"/>
      <c r="F43" s="9"/>
      <c r="G43" s="13"/>
      <c r="H43" s="13"/>
      <c r="I43" s="13"/>
      <c r="J43" s="13"/>
    </row>
    <row r="44" spans="1:10" ht="51" x14ac:dyDescent="0.25">
      <c r="A44" s="3">
        <v>21211</v>
      </c>
      <c r="B44" s="3">
        <v>2111</v>
      </c>
      <c r="C44" s="3">
        <v>726</v>
      </c>
      <c r="D44" s="23" t="s">
        <v>89</v>
      </c>
      <c r="E44" s="32" t="s">
        <v>53</v>
      </c>
      <c r="F44" s="32" t="s">
        <v>80</v>
      </c>
      <c r="G44" s="12">
        <v>720000</v>
      </c>
      <c r="H44" s="12">
        <v>720000</v>
      </c>
      <c r="I44" s="12"/>
      <c r="J44" s="12"/>
    </row>
    <row r="45" spans="1:10" ht="25.5" x14ac:dyDescent="0.25">
      <c r="A45" s="22" t="s">
        <v>34</v>
      </c>
      <c r="B45" s="22">
        <v>9770</v>
      </c>
      <c r="C45" s="22" t="s">
        <v>23</v>
      </c>
      <c r="D45" s="22" t="s">
        <v>18</v>
      </c>
      <c r="E45" s="32"/>
      <c r="F45" s="32"/>
      <c r="G45" s="12">
        <v>0</v>
      </c>
      <c r="H45" s="12">
        <v>0</v>
      </c>
      <c r="I45" s="12"/>
      <c r="J45" s="12"/>
    </row>
    <row r="46" spans="1:10" x14ac:dyDescent="0.25">
      <c r="A46" s="7" t="s">
        <v>20</v>
      </c>
      <c r="B46" s="22"/>
      <c r="C46" s="22"/>
      <c r="D46" s="22"/>
      <c r="E46" s="22"/>
      <c r="F46" s="22"/>
      <c r="G46" s="13">
        <f>G44+G45</f>
        <v>720000</v>
      </c>
      <c r="H46" s="13">
        <f>H44+H45</f>
        <v>720000</v>
      </c>
      <c r="I46" s="13">
        <f>SUM(I45:I45)</f>
        <v>0</v>
      </c>
      <c r="J46" s="13">
        <f>SUM(J45:J45)</f>
        <v>0</v>
      </c>
    </row>
    <row r="47" spans="1:10" ht="110.25" customHeight="1" x14ac:dyDescent="0.25">
      <c r="A47" s="7" t="s">
        <v>54</v>
      </c>
      <c r="B47" s="22" t="s">
        <v>55</v>
      </c>
      <c r="C47" s="22" t="s">
        <v>23</v>
      </c>
      <c r="D47" s="20" t="s">
        <v>56</v>
      </c>
      <c r="E47" s="21" t="s">
        <v>57</v>
      </c>
      <c r="F47" s="22" t="s">
        <v>80</v>
      </c>
      <c r="G47" s="12">
        <v>70000</v>
      </c>
      <c r="H47" s="12">
        <v>70000</v>
      </c>
      <c r="I47" s="13"/>
      <c r="J47" s="13"/>
    </row>
    <row r="48" spans="1:10" x14ac:dyDescent="0.25">
      <c r="A48" s="3" t="s">
        <v>5</v>
      </c>
      <c r="B48" s="3" t="s">
        <v>5</v>
      </c>
      <c r="C48" s="3" t="s">
        <v>5</v>
      </c>
      <c r="D48" s="5" t="s">
        <v>11</v>
      </c>
      <c r="E48" s="3" t="s">
        <v>5</v>
      </c>
      <c r="F48" s="3" t="s">
        <v>5</v>
      </c>
      <c r="G48" s="13">
        <f>G18+G23+G26+G31+G34+G36+G38+G42+G46</f>
        <v>4391307.96</v>
      </c>
      <c r="H48" s="13">
        <f>H18+H23+H26+H31+H34+H36+H38+H42+H46</f>
        <v>3911558</v>
      </c>
      <c r="I48" s="13">
        <f>I18+I23+I26+I34+I36+I40+I42+I46</f>
        <v>1979749.96</v>
      </c>
      <c r="J48" s="13">
        <f>J18+J23+J26+J34+J36+J40+J42+J46</f>
        <v>1835826.96</v>
      </c>
    </row>
    <row r="49" spans="1:10" x14ac:dyDescent="0.25">
      <c r="A49" s="28"/>
      <c r="B49" s="28"/>
      <c r="C49" s="28"/>
      <c r="D49" s="29"/>
      <c r="E49" s="28"/>
      <c r="F49" s="28"/>
      <c r="G49" s="30"/>
      <c r="H49" s="30"/>
      <c r="I49" s="30"/>
      <c r="J49" s="30"/>
    </row>
    <row r="50" spans="1:10" x14ac:dyDescent="0.25">
      <c r="A50" s="28"/>
      <c r="B50" s="28"/>
      <c r="C50" s="28"/>
      <c r="D50" s="29"/>
      <c r="E50" s="28"/>
      <c r="F50" s="28"/>
      <c r="G50" s="30"/>
      <c r="H50" s="30"/>
      <c r="I50" s="30"/>
      <c r="J50" s="30"/>
    </row>
    <row r="51" spans="1:10" x14ac:dyDescent="0.25">
      <c r="A51" s="28"/>
      <c r="B51" s="28"/>
      <c r="C51" s="28"/>
      <c r="D51" s="29"/>
      <c r="E51" s="28"/>
      <c r="F51" s="28"/>
      <c r="G51" s="30"/>
      <c r="H51" s="30"/>
      <c r="I51" s="30"/>
      <c r="J51" s="30"/>
    </row>
    <row r="52" spans="1:10" x14ac:dyDescent="0.25">
      <c r="A52" s="28"/>
      <c r="B52" s="28"/>
      <c r="C52" s="28"/>
      <c r="D52" s="29"/>
      <c r="E52" s="28"/>
      <c r="F52" s="28"/>
      <c r="G52" s="30"/>
      <c r="H52" s="30"/>
      <c r="I52" s="30"/>
      <c r="J52" s="30"/>
    </row>
    <row r="53" spans="1:10" x14ac:dyDescent="0.25">
      <c r="A53" s="28"/>
      <c r="B53" s="28"/>
      <c r="C53" s="28"/>
      <c r="D53" s="29"/>
      <c r="E53" s="28"/>
      <c r="F53" s="28"/>
      <c r="G53" s="30"/>
      <c r="H53" s="30"/>
      <c r="I53" s="30"/>
      <c r="J53" s="30"/>
    </row>
    <row r="54" spans="1:10" x14ac:dyDescent="0.25">
      <c r="A54" s="1" t="s">
        <v>50</v>
      </c>
      <c r="B54" s="16"/>
      <c r="C54" s="17"/>
      <c r="D54" s="17"/>
      <c r="E54" s="18" t="s">
        <v>51</v>
      </c>
      <c r="G54" s="16"/>
      <c r="H54" s="17"/>
      <c r="I54" s="4"/>
      <c r="J54" s="4"/>
    </row>
    <row r="55" spans="1:1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A59" s="4"/>
      <c r="B59" s="4"/>
      <c r="C59" s="4"/>
      <c r="D59" s="4"/>
      <c r="E59" s="4"/>
      <c r="F59" s="4"/>
      <c r="G59" s="4"/>
      <c r="H59" s="4"/>
    </row>
  </sheetData>
  <mergeCells count="29">
    <mergeCell ref="F1:J1"/>
    <mergeCell ref="E32:E33"/>
    <mergeCell ref="F32:F33"/>
    <mergeCell ref="F2:J2"/>
    <mergeCell ref="F8:F9"/>
    <mergeCell ref="F24:F26"/>
    <mergeCell ref="E19:E22"/>
    <mergeCell ref="F19:F22"/>
    <mergeCell ref="F3:J3"/>
    <mergeCell ref="F16:F17"/>
    <mergeCell ref="I8:J8"/>
    <mergeCell ref="E24:E25"/>
    <mergeCell ref="E27:E30"/>
    <mergeCell ref="F27:F30"/>
    <mergeCell ref="G8:G9"/>
    <mergeCell ref="H8:H9"/>
    <mergeCell ref="F4:J4"/>
    <mergeCell ref="E44:E45"/>
    <mergeCell ref="F44:F45"/>
    <mergeCell ref="A5:J5"/>
    <mergeCell ref="A8:A9"/>
    <mergeCell ref="B8:B9"/>
    <mergeCell ref="C8:C9"/>
    <mergeCell ref="D8:D9"/>
    <mergeCell ref="E8:E9"/>
    <mergeCell ref="C11:D11"/>
    <mergeCell ref="E16:E17"/>
    <mergeCell ref="E12:E14"/>
    <mergeCell ref="F12:F14"/>
  </mergeCells>
  <phoneticPr fontId="11" type="noConversion"/>
  <conditionalFormatting sqref="D16">
    <cfRule type="expression" dxfId="0" priority="1" stopIfTrue="1">
      <formula>XFD16=1</formula>
    </cfRule>
  </conditionalFormatting>
  <pageMargins left="0.15748031496062992" right="0.15748031496062992" top="0.19685039370078741" bottom="0.15748031496062992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Work</cp:lastModifiedBy>
  <cp:lastPrinted>2022-12-19T09:51:10Z</cp:lastPrinted>
  <dcterms:created xsi:type="dcterms:W3CDTF">2019-01-02T13:08:33Z</dcterms:created>
  <dcterms:modified xsi:type="dcterms:W3CDTF">2022-12-23T11:46:03Z</dcterms:modified>
</cp:coreProperties>
</file>