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7280" windowHeight="10920"/>
  </bookViews>
  <sheets>
    <sheet name="грудень 2021" sheetId="35" r:id="rId1"/>
    <sheet name="липень 2021" sheetId="36" r:id="rId2"/>
    <sheet name="Лист1" sheetId="37" r:id="rId3"/>
  </sheets>
  <definedNames>
    <definedName name="_xlnm.Print_Area" localSheetId="0">'грудень 2021'!$A$1:$M$28</definedName>
    <definedName name="_xlnm.Print_Area" localSheetId="1">'липень 2021'!$A$1:$M$28</definedName>
  </definedNames>
  <calcPr calcId="125725"/>
</workbook>
</file>

<file path=xl/calcChain.xml><?xml version="1.0" encoding="utf-8"?>
<calcChain xmlns="http://schemas.openxmlformats.org/spreadsheetml/2006/main">
  <c r="C22" i="35"/>
  <c r="L21" i="37"/>
  <c r="E21"/>
  <c r="I20"/>
  <c r="G20"/>
  <c r="K20" s="1"/>
  <c r="M20" s="1"/>
  <c r="F19"/>
  <c r="G19" s="1"/>
  <c r="L22" i="35"/>
  <c r="E22"/>
  <c r="G21" i="36"/>
  <c r="K21" s="1"/>
  <c r="F20"/>
  <c r="G20" s="1"/>
  <c r="M7"/>
  <c r="G21" i="35"/>
  <c r="F20"/>
  <c r="G20" s="1"/>
  <c r="F22" l="1"/>
  <c r="K21"/>
  <c r="I21"/>
  <c r="G22"/>
  <c r="G21" i="37"/>
  <c r="K19"/>
  <c r="K21" s="1"/>
  <c r="I19"/>
  <c r="I21" s="1"/>
  <c r="F21"/>
  <c r="I21" i="36"/>
  <c r="K20"/>
  <c r="I20"/>
  <c r="M20" s="1"/>
  <c r="K20" i="35"/>
  <c r="I20"/>
  <c r="M21" i="36"/>
  <c r="M20" i="35" l="1"/>
  <c r="K22"/>
  <c r="I22"/>
  <c r="M21"/>
  <c r="M22" s="1"/>
  <c r="M19" i="37"/>
  <c r="M21" s="1"/>
  <c r="M6" s="1"/>
</calcChain>
</file>

<file path=xl/sharedStrings.xml><?xml version="1.0" encoding="utf-8"?>
<sst xmlns="http://schemas.openxmlformats.org/spreadsheetml/2006/main" count="94" uniqueCount="46">
  <si>
    <t>Посада</t>
  </si>
  <si>
    <t>Кількість</t>
  </si>
  <si>
    <t>Оклад</t>
  </si>
  <si>
    <t>Техпрацівник</t>
  </si>
  <si>
    <t>Завідуюча</t>
  </si>
  <si>
    <t>№ з/п</t>
  </si>
  <si>
    <t>Разом:</t>
  </si>
  <si>
    <t>ЗАТВЕРДЖЕНО</t>
  </si>
  <si>
    <t>Наказ Міністерства</t>
  </si>
  <si>
    <t>фінансів України</t>
  </si>
  <si>
    <t>від 28.01.2002 № 57</t>
  </si>
  <si>
    <t>тариф.розр</t>
  </si>
  <si>
    <t>11(-10%)</t>
  </si>
  <si>
    <t>вислуга</t>
  </si>
  <si>
    <t>зарплата</t>
  </si>
  <si>
    <t xml:space="preserve">  </t>
  </si>
  <si>
    <t>М.П.</t>
  </si>
  <si>
    <t>(підпис)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</si>
  <si>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</si>
  <si>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по Народному меморіально - художньому музею Ф.П.Решетникова</t>
  </si>
  <si>
    <t>Начальник фінансово-економічного відділу</t>
  </si>
  <si>
    <t>Економіст фінансово-економічного відділу</t>
  </si>
  <si>
    <t xml:space="preserve">                                                     (ініціали та прізвище)</t>
  </si>
  <si>
    <t>ПОГОДЖЕНО</t>
  </si>
  <si>
    <t>(число, місяць, рік)</t>
  </si>
  <si>
    <t>Всього на місяць</t>
  </si>
  <si>
    <t>Надбавка</t>
  </si>
  <si>
    <t>доплата до МЗП</t>
  </si>
  <si>
    <t xml:space="preserve">                                                                                                                                                            (число, місяць, рік)</t>
  </si>
  <si>
    <t>Типовий штатний розпис на СІЧЕНЬ 2021 року</t>
  </si>
  <si>
    <t>Марина ПІРОЖИК</t>
  </si>
  <si>
    <t xml:space="preserve">                                                                                                              З місячним фондом  оплати: </t>
  </si>
  <si>
    <t xml:space="preserve">                                       Затверджую</t>
  </si>
  <si>
    <t xml:space="preserve">                          штат в кількості 1,5 одиниць</t>
  </si>
  <si>
    <t xml:space="preserve">                                   _______________________Григорій АНДРЄЄВ</t>
  </si>
  <si>
    <t xml:space="preserve">                                    Сільський голова</t>
  </si>
  <si>
    <t xml:space="preserve">                                                                       __________________________     Катерина ДЖИХУР                                                      </t>
  </si>
  <si>
    <t>Типовий штатний розпис на ЛИПЕНЬ 2021 року</t>
  </si>
  <si>
    <t>01 липня 2021 рік</t>
  </si>
  <si>
    <t>05 січень 2021 рік</t>
  </si>
  <si>
    <t>Спеціаліст відділу обліку та звітності</t>
  </si>
  <si>
    <t xml:space="preserve">                                                                       __________________________     Юлія ПОПОВА                                                      </t>
  </si>
  <si>
    <t>КЗ "Сурсько-Литовський меморіально-художній музей Ф.П. Решетніков"</t>
  </si>
  <si>
    <t>В.о.начальника фінансово-економічного відділу</t>
  </si>
  <si>
    <t>Катерина ДЖИХУР</t>
  </si>
  <si>
    <t>Типовий штатний розпис з 01.01.2022 року</t>
  </si>
</sst>
</file>

<file path=xl/styles.xml><?xml version="1.0" encoding="utf-8"?>
<styleSheet xmlns="http://schemas.openxmlformats.org/spreadsheetml/2006/main">
  <fonts count="14">
    <font>
      <sz val="10"/>
      <name val="Arial Cyr"/>
      <charset val="204"/>
    </font>
    <font>
      <sz val="10"/>
      <name val="Book Antiqua"/>
      <family val="1"/>
      <charset val="204"/>
    </font>
    <font>
      <sz val="9"/>
      <name val="Book Antiqua"/>
      <family val="1"/>
      <charset val="204"/>
    </font>
    <font>
      <b/>
      <sz val="10"/>
      <name val="Book Antiqua"/>
      <family val="1"/>
      <charset val="204"/>
    </font>
    <font>
      <b/>
      <sz val="9"/>
      <name val="Book Antiqua"/>
      <family val="1"/>
      <charset val="204"/>
    </font>
    <font>
      <b/>
      <sz val="12"/>
      <name val="Book Antiqua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Book Antiqua"/>
      <family val="1"/>
      <charset val="204"/>
    </font>
    <font>
      <u/>
      <sz val="8"/>
      <name val="Times New Roman"/>
      <family val="1"/>
      <charset val="204"/>
    </font>
    <font>
      <b/>
      <sz val="10"/>
      <color indexed="10"/>
      <name val="Book Antiqua"/>
      <family val="1"/>
      <charset val="204"/>
    </font>
    <font>
      <b/>
      <sz val="10"/>
      <name val="Times New Roman"/>
      <family val="1"/>
      <charset val="204"/>
    </font>
    <font>
      <u/>
      <sz val="8"/>
      <name val="Book Antiqua"/>
      <family val="1"/>
      <charset val="204"/>
    </font>
    <font>
      <sz val="9"/>
      <color rgb="FFFF0000"/>
      <name val="Book Antiqua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7" fillId="0" borderId="0" xfId="0" applyFont="1" applyAlignment="1">
      <alignment vertical="justify"/>
    </xf>
    <xf numFmtId="2" fontId="0" fillId="0" borderId="0" xfId="0" applyNumberFormat="1"/>
    <xf numFmtId="0" fontId="1" fillId="0" borderId="6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2" fontId="10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justify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right" vertical="justify"/>
    </xf>
    <xf numFmtId="0" fontId="7" fillId="0" borderId="0" xfId="0" applyFont="1" applyAlignment="1">
      <alignment horizontal="left" vertical="justify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2" fillId="0" borderId="0" xfId="0" applyFont="1" applyAlignment="1"/>
    <xf numFmtId="0" fontId="2" fillId="0" borderId="0" xfId="0" applyFont="1"/>
    <xf numFmtId="0" fontId="1" fillId="0" borderId="0" xfId="0" applyFont="1" applyAlignment="1">
      <alignment horizontal="right"/>
    </xf>
    <xf numFmtId="0" fontId="8" fillId="0" borderId="0" xfId="0" applyFont="1" applyAlignment="1">
      <alignment horizontal="right" vertical="justify"/>
    </xf>
    <xf numFmtId="0" fontId="12" fillId="0" borderId="0" xfId="0" applyFont="1" applyAlignment="1">
      <alignment horizontal="right" vertical="justify"/>
    </xf>
    <xf numFmtId="0" fontId="5" fillId="0" borderId="0" xfId="0" applyFont="1" applyAlignment="1">
      <alignment horizontal="center" vertical="justify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9" fontId="13" fillId="0" borderId="2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justify"/>
    </xf>
    <xf numFmtId="0" fontId="5" fillId="0" borderId="0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right" vertical="justify"/>
    </xf>
    <xf numFmtId="0" fontId="8" fillId="0" borderId="0" xfId="0" applyFont="1" applyAlignment="1">
      <alignment horizontal="right" vertical="justify"/>
    </xf>
    <xf numFmtId="0" fontId="1" fillId="0" borderId="0" xfId="0" applyFont="1" applyBorder="1"/>
    <xf numFmtId="0" fontId="8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4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4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right" vertical="justify"/>
    </xf>
    <xf numFmtId="0" fontId="8" fillId="0" borderId="0" xfId="0" applyFont="1" applyAlignment="1">
      <alignment horizontal="right" vertical="justify"/>
    </xf>
    <xf numFmtId="0" fontId="5" fillId="0" borderId="0" xfId="0" applyFont="1" applyAlignment="1">
      <alignment horizontal="center" vertical="justify"/>
    </xf>
    <xf numFmtId="0" fontId="5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6"/>
  <sheetViews>
    <sheetView tabSelected="1" view="pageBreakPreview" topLeftCell="A7" zoomScale="160" zoomScaleSheetLayoutView="160" workbookViewId="0">
      <selection activeCell="B26" sqref="B26"/>
    </sheetView>
  </sheetViews>
  <sheetFormatPr defaultRowHeight="12.75"/>
  <cols>
    <col min="1" max="1" width="5.28515625" customWidth="1"/>
    <col min="2" max="2" width="13.140625" customWidth="1"/>
    <col min="3" max="3" width="8.28515625" customWidth="1"/>
    <col min="4" max="4" width="10.28515625" customWidth="1"/>
    <col min="6" max="6" width="7.85546875" customWidth="1"/>
    <col min="8" max="8" width="7.7109375" customWidth="1"/>
    <col min="9" max="10" width="7.140625" customWidth="1"/>
    <col min="13" max="13" width="9" customWidth="1"/>
    <col min="14" max="14" width="1.140625" hidden="1" customWidth="1"/>
  </cols>
  <sheetData>
    <row r="1" spans="1:14" ht="13.5">
      <c r="A1" s="67"/>
      <c r="B1" s="67"/>
      <c r="C1" s="63"/>
      <c r="D1" s="63"/>
      <c r="E1" s="64"/>
      <c r="F1" s="31"/>
      <c r="G1" s="31"/>
      <c r="H1" s="71"/>
      <c r="I1" s="71"/>
      <c r="J1" s="71"/>
      <c r="K1" s="71"/>
      <c r="L1" s="71"/>
      <c r="M1" s="71"/>
      <c r="N1" s="31"/>
    </row>
    <row r="2" spans="1:14" ht="14.25" customHeight="1">
      <c r="A2" s="65"/>
      <c r="B2" s="65"/>
      <c r="C2" s="66"/>
      <c r="D2" s="63"/>
      <c r="E2" s="64"/>
      <c r="F2" s="31"/>
      <c r="G2" s="31"/>
      <c r="H2" s="71"/>
      <c r="I2" s="71"/>
      <c r="J2" s="71"/>
      <c r="K2" s="71"/>
      <c r="L2" s="71"/>
      <c r="M2" s="71"/>
      <c r="N2" s="31"/>
    </row>
    <row r="3" spans="1:14" ht="13.5">
      <c r="A3" s="63"/>
      <c r="B3" s="67"/>
      <c r="C3" s="67"/>
      <c r="D3" s="67"/>
      <c r="E3" s="67"/>
      <c r="F3" s="31"/>
      <c r="G3" s="31"/>
      <c r="H3" s="71"/>
      <c r="I3" s="71"/>
      <c r="J3" s="71"/>
      <c r="K3" s="71"/>
      <c r="L3" s="71"/>
      <c r="M3" s="71"/>
      <c r="N3" s="31"/>
    </row>
    <row r="4" spans="1:14" ht="13.5">
      <c r="A4" s="1"/>
      <c r="B4" s="1"/>
      <c r="C4" s="1"/>
      <c r="D4" s="1"/>
      <c r="E4" s="31"/>
      <c r="F4" s="31"/>
      <c r="G4" s="31"/>
      <c r="H4" s="71"/>
      <c r="I4" s="71"/>
      <c r="J4" s="71"/>
      <c r="K4" s="71"/>
      <c r="L4" s="71"/>
      <c r="M4" s="71"/>
      <c r="N4" s="31"/>
    </row>
    <row r="5" spans="1:14" ht="14.25">
      <c r="A5" s="1"/>
      <c r="B5" s="1"/>
      <c r="C5" s="1"/>
      <c r="D5" s="28"/>
      <c r="E5" s="52"/>
      <c r="F5" s="52"/>
      <c r="G5" s="52"/>
      <c r="H5" s="68"/>
      <c r="I5" s="68"/>
      <c r="J5" s="68"/>
      <c r="K5" s="68"/>
      <c r="L5" s="68"/>
      <c r="M5" s="68"/>
      <c r="N5" s="52"/>
    </row>
    <row r="6" spans="1:14" ht="13.5">
      <c r="A6" s="1"/>
      <c r="B6" s="1"/>
      <c r="C6" s="1"/>
      <c r="D6" s="28"/>
      <c r="E6" s="50"/>
      <c r="F6" s="50"/>
      <c r="G6" s="69"/>
      <c r="H6" s="69"/>
      <c r="I6" s="69"/>
      <c r="J6" s="69"/>
      <c r="K6" s="69"/>
      <c r="L6" s="69"/>
      <c r="M6" s="69"/>
      <c r="N6" s="50"/>
    </row>
    <row r="7" spans="1:14" ht="13.5" customHeight="1">
      <c r="A7" s="1"/>
      <c r="B7" s="21"/>
      <c r="C7" s="1"/>
      <c r="D7" s="70"/>
      <c r="E7" s="70"/>
      <c r="F7" s="70"/>
      <c r="G7" s="70"/>
      <c r="H7" s="70"/>
      <c r="I7" s="70"/>
      <c r="J7" s="70"/>
      <c r="K7" s="70"/>
      <c r="L7" s="70"/>
      <c r="M7" s="39"/>
      <c r="N7" s="37"/>
    </row>
    <row r="8" spans="1:14" ht="14.25">
      <c r="A8" s="1"/>
      <c r="B8" s="1"/>
      <c r="C8" s="1"/>
      <c r="D8" s="2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4" ht="14.25">
      <c r="A9" s="1"/>
      <c r="B9" s="1"/>
      <c r="C9" s="1"/>
      <c r="D9" s="28"/>
      <c r="E9" s="52"/>
      <c r="F9" s="52"/>
      <c r="G9" s="74"/>
      <c r="H9" s="74"/>
      <c r="I9" s="74"/>
      <c r="J9" s="74"/>
      <c r="K9" s="74"/>
      <c r="L9" s="74"/>
      <c r="M9" s="74"/>
      <c r="N9" s="52"/>
    </row>
    <row r="10" spans="1:14" ht="13.5">
      <c r="A10" s="1"/>
      <c r="B10" s="1"/>
      <c r="C10" s="1"/>
      <c r="D10" s="44"/>
      <c r="E10" s="44"/>
      <c r="F10" s="1"/>
      <c r="G10" s="75"/>
      <c r="H10" s="75"/>
      <c r="I10" s="75"/>
      <c r="J10" s="75"/>
      <c r="K10" s="75"/>
      <c r="L10" s="75"/>
      <c r="M10" s="75"/>
      <c r="N10" s="32"/>
    </row>
    <row r="11" spans="1:14" ht="12.75" customHeight="1">
      <c r="A11" s="1"/>
      <c r="B11" s="1"/>
      <c r="C11" s="45" t="s">
        <v>18</v>
      </c>
      <c r="D11" s="45"/>
      <c r="E11" s="45"/>
      <c r="F11" s="45"/>
      <c r="G11" s="45"/>
      <c r="H11" s="45"/>
      <c r="I11" s="76"/>
      <c r="J11" s="76"/>
      <c r="K11" s="76"/>
      <c r="L11" s="76"/>
      <c r="M11" s="77"/>
      <c r="N11" s="30"/>
    </row>
    <row r="12" spans="1:14" ht="12.75" customHeight="1">
      <c r="A12" s="1"/>
      <c r="B12" s="1"/>
      <c r="C12" s="46"/>
      <c r="D12" s="46"/>
      <c r="E12" s="46"/>
      <c r="F12" s="46"/>
      <c r="G12" s="46"/>
      <c r="H12" s="46"/>
      <c r="I12" s="77"/>
      <c r="J12" s="77"/>
      <c r="K12" s="77"/>
      <c r="L12" s="77"/>
      <c r="M12" s="77"/>
      <c r="N12" s="33"/>
    </row>
    <row r="13" spans="1:14" ht="12.75" customHeight="1">
      <c r="A13" s="1"/>
      <c r="B13" s="1"/>
      <c r="C13" s="45" t="s">
        <v>28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30"/>
    </row>
    <row r="14" spans="1:14" ht="16.5" customHeight="1">
      <c r="A14" s="78" t="s">
        <v>45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47"/>
    </row>
    <row r="15" spans="1:14" ht="16.5">
      <c r="A15" s="79" t="s">
        <v>42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49"/>
    </row>
    <row r="16" spans="1:14" ht="13.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9" ht="14.25" thickBo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9" ht="27.75" thickBot="1">
      <c r="A18" s="22" t="s">
        <v>5</v>
      </c>
      <c r="B18" s="48" t="s">
        <v>0</v>
      </c>
      <c r="C18" s="48" t="s">
        <v>1</v>
      </c>
      <c r="D18" s="48" t="s">
        <v>11</v>
      </c>
      <c r="E18" s="48" t="s">
        <v>2</v>
      </c>
      <c r="F18" s="53">
        <v>-0.1</v>
      </c>
      <c r="G18" s="48" t="s">
        <v>14</v>
      </c>
      <c r="H18" s="72" t="s">
        <v>13</v>
      </c>
      <c r="I18" s="72"/>
      <c r="J18" s="72" t="s">
        <v>26</v>
      </c>
      <c r="K18" s="72"/>
      <c r="L18" s="22" t="s">
        <v>27</v>
      </c>
      <c r="M18" s="22" t="s">
        <v>25</v>
      </c>
      <c r="N18" s="17"/>
    </row>
    <row r="19" spans="1:19" ht="15" thickTop="1" thickBot="1">
      <c r="A19" s="8">
        <v>1</v>
      </c>
      <c r="B19" s="8">
        <v>2</v>
      </c>
      <c r="C19" s="8">
        <v>3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8">
        <v>10</v>
      </c>
      <c r="K19" s="8">
        <v>11</v>
      </c>
      <c r="L19" s="8">
        <v>12</v>
      </c>
      <c r="M19" s="8">
        <v>13</v>
      </c>
      <c r="N19" s="9"/>
    </row>
    <row r="20" spans="1:19" ht="15.75" thickTop="1">
      <c r="A20" s="8">
        <v>1</v>
      </c>
      <c r="B20" s="23" t="s">
        <v>4</v>
      </c>
      <c r="C20" s="8">
        <v>1</v>
      </c>
      <c r="D20" s="8" t="s">
        <v>12</v>
      </c>
      <c r="E20" s="3">
        <v>5699</v>
      </c>
      <c r="F20" s="26">
        <f>E20*10%</f>
        <v>569.9</v>
      </c>
      <c r="G20" s="3">
        <f>E20-F20</f>
        <v>5129.1000000000004</v>
      </c>
      <c r="H20" s="5">
        <v>0.2</v>
      </c>
      <c r="I20" s="3">
        <f>G20*H20</f>
        <v>1025.8200000000002</v>
      </c>
      <c r="J20" s="5">
        <v>0.2</v>
      </c>
      <c r="K20" s="3">
        <f>G20*J20</f>
        <v>1025.8200000000002</v>
      </c>
      <c r="L20" s="3"/>
      <c r="M20" s="3">
        <f>G20+I20+K20</f>
        <v>7180.74</v>
      </c>
      <c r="N20" s="2"/>
    </row>
    <row r="21" spans="1:19" ht="13.5">
      <c r="A21" s="8">
        <v>2</v>
      </c>
      <c r="B21" s="23" t="s">
        <v>3</v>
      </c>
      <c r="C21" s="8">
        <v>0.25</v>
      </c>
      <c r="D21" s="8">
        <v>1</v>
      </c>
      <c r="E21" s="3">
        <v>2893</v>
      </c>
      <c r="F21" s="3">
        <v>0</v>
      </c>
      <c r="G21" s="3">
        <f>E21*C21</f>
        <v>723.25</v>
      </c>
      <c r="H21" s="3">
        <v>0</v>
      </c>
      <c r="I21" s="3">
        <f>G21*H21</f>
        <v>0</v>
      </c>
      <c r="J21" s="5"/>
      <c r="K21" s="3">
        <f>G21*J21</f>
        <v>0</v>
      </c>
      <c r="L21" s="3">
        <v>901.75</v>
      </c>
      <c r="M21" s="3">
        <f>L21+K21+I21+G21</f>
        <v>1625</v>
      </c>
      <c r="N21" s="4"/>
      <c r="O21">
        <v>3000</v>
      </c>
      <c r="P21" s="16"/>
    </row>
    <row r="22" spans="1:19" ht="15.75" thickBot="1">
      <c r="A22" s="24"/>
      <c r="B22" s="25" t="s">
        <v>6</v>
      </c>
      <c r="C22" s="24">
        <f>C20+C21</f>
        <v>1.25</v>
      </c>
      <c r="D22" s="24"/>
      <c r="E22" s="18">
        <f>E20+E21</f>
        <v>8592</v>
      </c>
      <c r="F22" s="18">
        <f>F20+F21</f>
        <v>569.9</v>
      </c>
      <c r="G22" s="18">
        <f>G20+G21</f>
        <v>5852.35</v>
      </c>
      <c r="H22" s="18"/>
      <c r="I22" s="18">
        <f>I20+I21</f>
        <v>1025.8200000000002</v>
      </c>
      <c r="J22" s="18"/>
      <c r="K22" s="18">
        <f>K20+K21</f>
        <v>1025.8200000000002</v>
      </c>
      <c r="L22" s="18">
        <f>L20+L21</f>
        <v>901.75</v>
      </c>
      <c r="M22" s="18">
        <f>M20+M21</f>
        <v>8805.74</v>
      </c>
      <c r="N22" s="10"/>
    </row>
    <row r="23" spans="1:19" ht="15">
      <c r="A23" s="11"/>
      <c r="B23" s="12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6"/>
      <c r="N23" s="6"/>
    </row>
    <row r="24" spans="1:19" ht="15">
      <c r="A24" s="11"/>
      <c r="B24" s="14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6"/>
    </row>
    <row r="25" spans="1:19" ht="27.75" customHeight="1">
      <c r="A25" s="11"/>
      <c r="B25" s="73"/>
      <c r="C25" s="73"/>
      <c r="D25" s="73"/>
      <c r="E25" s="11"/>
      <c r="F25" s="11"/>
      <c r="G25" s="11"/>
      <c r="H25" s="11"/>
      <c r="I25" s="11"/>
      <c r="J25" s="11"/>
      <c r="K25" s="11"/>
      <c r="L25" s="11"/>
      <c r="M25" s="11"/>
      <c r="N25" s="6"/>
    </row>
    <row r="26" spans="1:19" ht="16.5" customHeight="1">
      <c r="A26" s="11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6"/>
    </row>
    <row r="27" spans="1:19" ht="12.75" customHeight="1">
      <c r="A27" s="11"/>
      <c r="B27" s="14"/>
      <c r="C27" s="11"/>
      <c r="D27" s="11"/>
      <c r="E27" s="51" t="s">
        <v>17</v>
      </c>
      <c r="F27" s="19"/>
      <c r="G27" s="51" t="s">
        <v>22</v>
      </c>
      <c r="H27" s="51"/>
      <c r="I27" s="19"/>
      <c r="J27" s="19"/>
      <c r="K27" s="19"/>
      <c r="L27" s="19"/>
      <c r="M27" s="11"/>
      <c r="N27" s="6"/>
    </row>
    <row r="28" spans="1:19" ht="15">
      <c r="A28" s="11" t="s">
        <v>16</v>
      </c>
      <c r="B28" s="14"/>
      <c r="C28" s="11"/>
      <c r="D28" s="11"/>
      <c r="E28" s="19"/>
      <c r="F28" s="19"/>
      <c r="G28" s="19"/>
      <c r="H28" s="19"/>
      <c r="I28" s="19"/>
      <c r="J28" s="19"/>
      <c r="K28" s="19"/>
      <c r="L28" s="19"/>
      <c r="M28" s="11"/>
      <c r="N28" s="6"/>
    </row>
    <row r="29" spans="1:19" ht="15">
      <c r="A29" s="40"/>
      <c r="B29" s="41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6"/>
    </row>
    <row r="30" spans="1:19" ht="12" customHeight="1">
      <c r="A30" s="11"/>
      <c r="B30" s="12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6"/>
    </row>
    <row r="31" spans="1:19" ht="14.25" customHeight="1">
      <c r="A31" s="29"/>
      <c r="B31" s="29"/>
      <c r="C31" s="20"/>
      <c r="D31" s="20"/>
      <c r="E31" s="20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2" spans="1:19" ht="10.5" customHeight="1">
      <c r="A32" s="29"/>
      <c r="B32" s="29"/>
      <c r="C32" s="20"/>
      <c r="D32" s="20"/>
      <c r="E32" s="20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15"/>
    </row>
    <row r="33" spans="1:14" ht="12" customHeight="1">
      <c r="A33" s="36"/>
      <c r="B33" s="36"/>
      <c r="C33" s="36"/>
      <c r="D33" s="36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13.5">
      <c r="A34" s="36"/>
      <c r="B34" s="36"/>
      <c r="C34" s="36"/>
      <c r="D34" s="36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3.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3.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</row>
  </sheetData>
  <mergeCells count="19">
    <mergeCell ref="H18:I18"/>
    <mergeCell ref="J18:K18"/>
    <mergeCell ref="B25:D25"/>
    <mergeCell ref="G9:M9"/>
    <mergeCell ref="G10:M10"/>
    <mergeCell ref="I11:M11"/>
    <mergeCell ref="I12:M12"/>
    <mergeCell ref="A14:M14"/>
    <mergeCell ref="A15:M15"/>
    <mergeCell ref="D7:L7"/>
    <mergeCell ref="H1:M1"/>
    <mergeCell ref="H2:M2"/>
    <mergeCell ref="H3:M3"/>
    <mergeCell ref="H4:M4"/>
    <mergeCell ref="A1:B1"/>
    <mergeCell ref="B3:C3"/>
    <mergeCell ref="D3:E3"/>
    <mergeCell ref="H5:M5"/>
    <mergeCell ref="G6:M6"/>
  </mergeCells>
  <pageMargins left="0.55118110236220474" right="0.19685039370078741" top="0.70866141732283472" bottom="0.51181102362204722" header="0.51181102362204722" footer="0.35433070866141736"/>
  <pageSetup paperSize="9" orientation="landscape" r:id="rId1"/>
  <headerFooter alignWithMargins="0"/>
  <rowBreaks count="1" manualBreakCount="1">
    <brk id="28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S36"/>
  <sheetViews>
    <sheetView view="pageBreakPreview" zoomScale="160" zoomScaleSheetLayoutView="160" workbookViewId="0">
      <selection activeCell="O21" sqref="O21"/>
    </sheetView>
  </sheetViews>
  <sheetFormatPr defaultRowHeight="12.75"/>
  <cols>
    <col min="1" max="1" width="5.28515625" customWidth="1"/>
    <col min="2" max="2" width="13.140625" customWidth="1"/>
    <col min="3" max="3" width="8.28515625" customWidth="1"/>
    <col min="4" max="4" width="10.28515625" customWidth="1"/>
    <col min="6" max="6" width="7.85546875" customWidth="1"/>
    <col min="8" max="8" width="7.7109375" customWidth="1"/>
    <col min="9" max="10" width="7.140625" customWidth="1"/>
    <col min="13" max="13" width="9" customWidth="1"/>
    <col min="14" max="14" width="1.140625" hidden="1" customWidth="1"/>
  </cols>
  <sheetData>
    <row r="1" spans="1:14" ht="13.5">
      <c r="A1" s="75" t="s">
        <v>23</v>
      </c>
      <c r="B1" s="75"/>
      <c r="C1" s="1"/>
      <c r="D1" s="1"/>
      <c r="E1" s="31"/>
      <c r="F1" s="31"/>
      <c r="G1" s="31"/>
      <c r="H1" s="71" t="s">
        <v>7</v>
      </c>
      <c r="I1" s="71"/>
      <c r="J1" s="71"/>
      <c r="K1" s="71"/>
      <c r="L1" s="71"/>
      <c r="M1" s="71"/>
      <c r="N1" s="31"/>
    </row>
    <row r="2" spans="1:14" ht="14.25" customHeight="1">
      <c r="A2" s="42" t="s">
        <v>20</v>
      </c>
      <c r="B2" s="42"/>
      <c r="C2" s="43"/>
      <c r="D2" s="1"/>
      <c r="E2" s="31"/>
      <c r="F2" s="31"/>
      <c r="G2" s="31"/>
      <c r="H2" s="71" t="s">
        <v>8</v>
      </c>
      <c r="I2" s="71"/>
      <c r="J2" s="71"/>
      <c r="K2" s="71"/>
      <c r="L2" s="71"/>
      <c r="M2" s="71"/>
      <c r="N2" s="31"/>
    </row>
    <row r="3" spans="1:14" ht="13.5">
      <c r="A3" s="1"/>
      <c r="B3" s="80"/>
      <c r="C3" s="80"/>
      <c r="D3" s="75" t="s">
        <v>30</v>
      </c>
      <c r="E3" s="75"/>
      <c r="F3" s="31"/>
      <c r="G3" s="31"/>
      <c r="H3" s="71" t="s">
        <v>9</v>
      </c>
      <c r="I3" s="71"/>
      <c r="J3" s="71"/>
      <c r="K3" s="71"/>
      <c r="L3" s="71"/>
      <c r="M3" s="71"/>
      <c r="N3" s="31"/>
    </row>
    <row r="4" spans="1:14" ht="13.5">
      <c r="A4" s="1"/>
      <c r="B4" s="1"/>
      <c r="C4" s="1"/>
      <c r="D4" s="1"/>
      <c r="E4" s="31"/>
      <c r="F4" s="31"/>
      <c r="G4" s="31"/>
      <c r="H4" s="71" t="s">
        <v>10</v>
      </c>
      <c r="I4" s="71"/>
      <c r="J4" s="71"/>
      <c r="K4" s="71"/>
      <c r="L4" s="71"/>
      <c r="M4" s="71"/>
      <c r="N4" s="31"/>
    </row>
    <row r="5" spans="1:14" ht="14.25">
      <c r="A5" s="1"/>
      <c r="B5" s="1"/>
      <c r="C5" s="1"/>
      <c r="D5" s="28"/>
      <c r="E5" s="52"/>
      <c r="F5" s="52"/>
      <c r="G5" s="52"/>
      <c r="H5" s="68" t="s">
        <v>32</v>
      </c>
      <c r="I5" s="68"/>
      <c r="J5" s="68"/>
      <c r="K5" s="68"/>
      <c r="L5" s="68"/>
      <c r="M5" s="68"/>
      <c r="N5" s="52"/>
    </row>
    <row r="6" spans="1:14" ht="13.5">
      <c r="A6" s="1"/>
      <c r="B6" s="1"/>
      <c r="C6" s="1"/>
      <c r="D6" s="28"/>
      <c r="E6" s="54"/>
      <c r="F6" s="54"/>
      <c r="G6" s="69" t="s">
        <v>33</v>
      </c>
      <c r="H6" s="69"/>
      <c r="I6" s="69"/>
      <c r="J6" s="69"/>
      <c r="K6" s="69"/>
      <c r="L6" s="69"/>
      <c r="M6" s="69"/>
      <c r="N6" s="54"/>
    </row>
    <row r="7" spans="1:14" ht="13.5" customHeight="1">
      <c r="A7" s="1"/>
      <c r="B7" s="21"/>
      <c r="C7" s="1"/>
      <c r="D7" s="70" t="s">
        <v>31</v>
      </c>
      <c r="E7" s="70"/>
      <c r="F7" s="70"/>
      <c r="G7" s="70"/>
      <c r="H7" s="70"/>
      <c r="I7" s="70"/>
      <c r="J7" s="70"/>
      <c r="K7" s="70"/>
      <c r="L7" s="70"/>
      <c r="M7" s="39">
        <f>M22</f>
        <v>7579.66</v>
      </c>
      <c r="N7" s="37"/>
    </row>
    <row r="8" spans="1:14" ht="14.25">
      <c r="A8" s="1"/>
      <c r="B8" s="1"/>
      <c r="C8" s="1"/>
      <c r="D8" s="2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4" ht="14.25">
      <c r="A9" s="1"/>
      <c r="B9" s="1"/>
      <c r="C9" s="1"/>
      <c r="D9" s="28"/>
      <c r="E9" s="52"/>
      <c r="F9" s="52"/>
      <c r="G9" s="74" t="s">
        <v>35</v>
      </c>
      <c r="H9" s="74"/>
      <c r="I9" s="74"/>
      <c r="J9" s="74"/>
      <c r="K9" s="74"/>
      <c r="L9" s="74"/>
      <c r="M9" s="74"/>
      <c r="N9" s="52"/>
    </row>
    <row r="10" spans="1:14" ht="13.5">
      <c r="A10" s="1"/>
      <c r="B10" s="1"/>
      <c r="C10" s="1"/>
      <c r="D10" s="44"/>
      <c r="E10" s="44"/>
      <c r="F10" s="1"/>
      <c r="G10" s="75" t="s">
        <v>34</v>
      </c>
      <c r="H10" s="75"/>
      <c r="I10" s="75"/>
      <c r="J10" s="75"/>
      <c r="K10" s="75"/>
      <c r="L10" s="75"/>
      <c r="M10" s="75"/>
      <c r="N10" s="32"/>
    </row>
    <row r="11" spans="1:14" ht="12.75" customHeight="1">
      <c r="A11" s="1"/>
      <c r="B11" s="1"/>
      <c r="C11" s="45" t="s">
        <v>18</v>
      </c>
      <c r="D11" s="45"/>
      <c r="E11" s="45"/>
      <c r="F11" s="45"/>
      <c r="G11" s="45"/>
      <c r="H11" s="45"/>
      <c r="I11" s="76" t="s">
        <v>38</v>
      </c>
      <c r="J11" s="76"/>
      <c r="K11" s="76"/>
      <c r="L11" s="76"/>
      <c r="M11" s="77"/>
      <c r="N11" s="30"/>
    </row>
    <row r="12" spans="1:14" ht="12.75" customHeight="1">
      <c r="A12" s="1"/>
      <c r="B12" s="1"/>
      <c r="C12" s="46" t="s">
        <v>15</v>
      </c>
      <c r="D12" s="46"/>
      <c r="E12" s="46"/>
      <c r="F12" s="46"/>
      <c r="G12" s="46"/>
      <c r="H12" s="46"/>
      <c r="I12" s="77" t="s">
        <v>24</v>
      </c>
      <c r="J12" s="77"/>
      <c r="K12" s="77"/>
      <c r="L12" s="77"/>
      <c r="M12" s="77"/>
      <c r="N12" s="33"/>
    </row>
    <row r="13" spans="1:14" ht="12.75" customHeight="1">
      <c r="A13" s="1"/>
      <c r="B13" s="1"/>
      <c r="C13" s="45" t="s">
        <v>28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30"/>
    </row>
    <row r="14" spans="1:14" ht="16.5" customHeight="1">
      <c r="A14" s="78" t="s">
        <v>37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56"/>
    </row>
    <row r="15" spans="1:14" ht="16.5">
      <c r="A15" s="79" t="s">
        <v>19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57"/>
    </row>
    <row r="16" spans="1:14" ht="13.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9" ht="14.25" thickBo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9" ht="27.75" thickBot="1">
      <c r="A18" s="22" t="s">
        <v>5</v>
      </c>
      <c r="B18" s="55" t="s">
        <v>0</v>
      </c>
      <c r="C18" s="55" t="s">
        <v>1</v>
      </c>
      <c r="D18" s="55" t="s">
        <v>11</v>
      </c>
      <c r="E18" s="55" t="s">
        <v>2</v>
      </c>
      <c r="F18" s="53">
        <v>-0.1</v>
      </c>
      <c r="G18" s="55" t="s">
        <v>14</v>
      </c>
      <c r="H18" s="72" t="s">
        <v>13</v>
      </c>
      <c r="I18" s="72"/>
      <c r="J18" s="72" t="s">
        <v>26</v>
      </c>
      <c r="K18" s="72"/>
      <c r="L18" s="22" t="s">
        <v>27</v>
      </c>
      <c r="M18" s="22" t="s">
        <v>25</v>
      </c>
      <c r="N18" s="17"/>
    </row>
    <row r="19" spans="1:19" ht="15" thickTop="1" thickBot="1">
      <c r="A19" s="8">
        <v>1</v>
      </c>
      <c r="B19" s="8">
        <v>2</v>
      </c>
      <c r="C19" s="8">
        <v>3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8">
        <v>10</v>
      </c>
      <c r="K19" s="8">
        <v>11</v>
      </c>
      <c r="L19" s="8">
        <v>12</v>
      </c>
      <c r="M19" s="8">
        <v>13</v>
      </c>
      <c r="N19" s="9"/>
    </row>
    <row r="20" spans="1:19" ht="15.75" thickTop="1">
      <c r="A20" s="8">
        <v>1</v>
      </c>
      <c r="B20" s="23" t="s">
        <v>4</v>
      </c>
      <c r="C20" s="8">
        <v>1</v>
      </c>
      <c r="D20" s="8" t="s">
        <v>12</v>
      </c>
      <c r="E20" s="3">
        <v>5699</v>
      </c>
      <c r="F20" s="26">
        <f>E20*10%</f>
        <v>569.9</v>
      </c>
      <c r="G20" s="3">
        <f>E20-F20</f>
        <v>5129.1000000000004</v>
      </c>
      <c r="H20" s="5">
        <v>0.2</v>
      </c>
      <c r="I20" s="3">
        <f>G20*H20</f>
        <v>1025.8200000000002</v>
      </c>
      <c r="J20" s="5">
        <v>0.2</v>
      </c>
      <c r="K20" s="3">
        <f>G20*J20</f>
        <v>1025.8200000000002</v>
      </c>
      <c r="L20" s="3"/>
      <c r="M20" s="3">
        <f>G20+I20+K20</f>
        <v>7180.74</v>
      </c>
      <c r="N20" s="2"/>
    </row>
    <row r="21" spans="1:19" ht="13.5">
      <c r="A21" s="8">
        <v>2</v>
      </c>
      <c r="B21" s="23" t="s">
        <v>3</v>
      </c>
      <c r="C21" s="8">
        <v>0.5</v>
      </c>
      <c r="D21" s="8">
        <v>1</v>
      </c>
      <c r="E21" s="3">
        <v>2893</v>
      </c>
      <c r="F21" s="3">
        <v>0</v>
      </c>
      <c r="G21" s="3">
        <f>E21*C21</f>
        <v>1446.5</v>
      </c>
      <c r="H21" s="3">
        <v>0</v>
      </c>
      <c r="I21" s="3">
        <f>G21*H21</f>
        <v>0</v>
      </c>
      <c r="J21" s="5"/>
      <c r="K21" s="3">
        <f>G21*J21</f>
        <v>0</v>
      </c>
      <c r="L21" s="3">
        <v>1803.5</v>
      </c>
      <c r="M21" s="3">
        <f>L21+K21+I21+G21</f>
        <v>3250</v>
      </c>
      <c r="N21" s="4"/>
      <c r="O21">
        <v>3250</v>
      </c>
      <c r="P21" s="16"/>
    </row>
    <row r="22" spans="1:19" ht="15.75" thickBot="1">
      <c r="A22" s="24"/>
      <c r="B22" s="25" t="s">
        <v>6</v>
      </c>
      <c r="C22" s="24">
        <v>1.5</v>
      </c>
      <c r="D22" s="24"/>
      <c r="E22" s="18">
        <v>6243</v>
      </c>
      <c r="F22" s="18">
        <v>414.1</v>
      </c>
      <c r="G22" s="18">
        <v>4777.8999999999996</v>
      </c>
      <c r="H22" s="18"/>
      <c r="I22" s="18">
        <v>745.38</v>
      </c>
      <c r="J22" s="18"/>
      <c r="K22" s="18">
        <v>745.38</v>
      </c>
      <c r="L22" s="18"/>
      <c r="M22" s="18">
        <v>7579.66</v>
      </c>
      <c r="N22" s="10"/>
    </row>
    <row r="23" spans="1:19" ht="15">
      <c r="A23" s="11"/>
      <c r="B23" s="12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6"/>
    </row>
    <row r="24" spans="1:19" ht="15">
      <c r="A24" s="11"/>
      <c r="B24" s="14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6"/>
    </row>
    <row r="25" spans="1:19" ht="27.75" customHeight="1">
      <c r="A25" s="11"/>
      <c r="B25" s="73" t="s">
        <v>21</v>
      </c>
      <c r="C25" s="73"/>
      <c r="D25" s="73"/>
      <c r="E25" s="11"/>
      <c r="F25" s="11"/>
      <c r="G25" s="11"/>
      <c r="H25" s="11"/>
      <c r="I25" s="11"/>
      <c r="J25" s="11"/>
      <c r="K25" s="11"/>
      <c r="L25" s="11"/>
      <c r="M25" s="11"/>
      <c r="N25" s="6"/>
    </row>
    <row r="26" spans="1:19" ht="16.5" customHeight="1">
      <c r="A26" s="11"/>
      <c r="B26" s="27" t="s">
        <v>36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6"/>
    </row>
    <row r="27" spans="1:19" ht="12.75" customHeight="1">
      <c r="A27" s="11"/>
      <c r="B27" s="14"/>
      <c r="C27" s="11"/>
      <c r="D27" s="11"/>
      <c r="E27" s="51" t="s">
        <v>17</v>
      </c>
      <c r="F27" s="19"/>
      <c r="G27" s="51" t="s">
        <v>22</v>
      </c>
      <c r="H27" s="51"/>
      <c r="I27" s="19"/>
      <c r="J27" s="19"/>
      <c r="K27" s="19"/>
      <c r="L27" s="19"/>
      <c r="M27" s="11"/>
      <c r="N27" s="6"/>
    </row>
    <row r="28" spans="1:19" ht="15">
      <c r="A28" s="11" t="s">
        <v>16</v>
      </c>
      <c r="B28" s="14"/>
      <c r="C28" s="11"/>
      <c r="D28" s="11"/>
      <c r="E28" s="19"/>
      <c r="F28" s="19"/>
      <c r="G28" s="19"/>
      <c r="H28" s="19"/>
      <c r="I28" s="19"/>
      <c r="J28" s="19"/>
      <c r="K28" s="19"/>
      <c r="L28" s="19"/>
      <c r="M28" s="11"/>
      <c r="N28" s="6"/>
    </row>
    <row r="29" spans="1:19" ht="15">
      <c r="A29" s="40"/>
      <c r="B29" s="41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6"/>
    </row>
    <row r="30" spans="1:19" ht="12" customHeight="1">
      <c r="A30" s="11"/>
      <c r="B30" s="12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6"/>
    </row>
    <row r="31" spans="1:19" ht="14.25" customHeight="1">
      <c r="A31" s="29"/>
      <c r="B31" s="29"/>
      <c r="C31" s="20"/>
      <c r="D31" s="20"/>
      <c r="E31" s="20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2" spans="1:19" ht="10.5" customHeight="1">
      <c r="A32" s="29"/>
      <c r="B32" s="29"/>
      <c r="C32" s="20"/>
      <c r="D32" s="20"/>
      <c r="E32" s="20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15"/>
    </row>
    <row r="33" spans="1:14" ht="12" customHeight="1">
      <c r="A33" s="36"/>
      <c r="B33" s="36"/>
      <c r="C33" s="36"/>
      <c r="D33" s="36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13.5">
      <c r="A34" s="36"/>
      <c r="B34" s="36"/>
      <c r="C34" s="36"/>
      <c r="D34" s="36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3.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3.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</row>
  </sheetData>
  <mergeCells count="19">
    <mergeCell ref="G10:M10"/>
    <mergeCell ref="A1:B1"/>
    <mergeCell ref="H1:M1"/>
    <mergeCell ref="H2:M2"/>
    <mergeCell ref="B3:C3"/>
    <mergeCell ref="D3:E3"/>
    <mergeCell ref="H3:M3"/>
    <mergeCell ref="H4:M4"/>
    <mergeCell ref="H5:M5"/>
    <mergeCell ref="G6:M6"/>
    <mergeCell ref="D7:L7"/>
    <mergeCell ref="G9:M9"/>
    <mergeCell ref="B25:D25"/>
    <mergeCell ref="I11:M11"/>
    <mergeCell ref="I12:M12"/>
    <mergeCell ref="A14:M14"/>
    <mergeCell ref="A15:M15"/>
    <mergeCell ref="H18:I18"/>
    <mergeCell ref="J18:K18"/>
  </mergeCells>
  <pageMargins left="0.74803149606299213" right="0.74803149606299213" top="0.98425196850393704" bottom="0.98425196850393704" header="0.51181102362204722" footer="0.51181102362204722"/>
  <pageSetup paperSize="9" scale="109" orientation="landscape" r:id="rId1"/>
  <headerFooter alignWithMargins="0"/>
  <rowBreaks count="1" manualBreakCount="1">
    <brk id="28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C12" sqref="C12"/>
    </sheetView>
  </sheetViews>
  <sheetFormatPr defaultRowHeight="12.75"/>
  <cols>
    <col min="1" max="1" width="6.140625" customWidth="1"/>
    <col min="2" max="2" width="14.7109375" customWidth="1"/>
  </cols>
  <sheetData>
    <row r="1" spans="1:13" ht="13.5">
      <c r="A1" s="42" t="s">
        <v>43</v>
      </c>
      <c r="B1" s="42"/>
      <c r="C1" s="43"/>
      <c r="D1" s="1"/>
      <c r="E1" s="59"/>
      <c r="F1" s="59"/>
      <c r="G1" s="59"/>
      <c r="H1" s="71" t="s">
        <v>8</v>
      </c>
      <c r="I1" s="71"/>
      <c r="J1" s="71"/>
      <c r="K1" s="71"/>
      <c r="L1" s="71"/>
      <c r="M1" s="71"/>
    </row>
    <row r="2" spans="1:13" ht="13.5">
      <c r="A2" s="1"/>
      <c r="B2" s="80"/>
      <c r="C2" s="80"/>
      <c r="D2" s="75" t="s">
        <v>44</v>
      </c>
      <c r="E2" s="75"/>
      <c r="F2" s="59"/>
      <c r="G2" s="59"/>
      <c r="H2" s="71" t="s">
        <v>9</v>
      </c>
      <c r="I2" s="71"/>
      <c r="J2" s="71"/>
      <c r="K2" s="71"/>
      <c r="L2" s="71"/>
      <c r="M2" s="71"/>
    </row>
    <row r="3" spans="1:13" ht="13.5">
      <c r="A3" s="1"/>
      <c r="B3" s="1"/>
      <c r="C3" s="1"/>
      <c r="D3" s="1"/>
      <c r="E3" s="59"/>
      <c r="F3" s="59"/>
      <c r="G3" s="59"/>
      <c r="H3" s="71" t="s">
        <v>10</v>
      </c>
      <c r="I3" s="71"/>
      <c r="J3" s="71"/>
      <c r="K3" s="71"/>
      <c r="L3" s="71"/>
      <c r="M3" s="71"/>
    </row>
    <row r="4" spans="1:13" ht="14.25">
      <c r="A4" s="1"/>
      <c r="B4" s="1"/>
      <c r="C4" s="1"/>
      <c r="D4" s="28"/>
      <c r="E4" s="52"/>
      <c r="F4" s="52"/>
      <c r="G4" s="52"/>
      <c r="H4" s="68" t="s">
        <v>32</v>
      </c>
      <c r="I4" s="68"/>
      <c r="J4" s="68"/>
      <c r="K4" s="68"/>
      <c r="L4" s="68"/>
      <c r="M4" s="68"/>
    </row>
    <row r="5" spans="1:13" ht="13.5">
      <c r="A5" s="1"/>
      <c r="B5" s="1"/>
      <c r="C5" s="1"/>
      <c r="D5" s="28"/>
      <c r="E5" s="58"/>
      <c r="F5" s="58"/>
      <c r="G5" s="69" t="s">
        <v>33</v>
      </c>
      <c r="H5" s="69"/>
      <c r="I5" s="69"/>
      <c r="J5" s="69"/>
      <c r="K5" s="69"/>
      <c r="L5" s="69"/>
      <c r="M5" s="69"/>
    </row>
    <row r="6" spans="1:13" ht="14.25">
      <c r="A6" s="1"/>
      <c r="B6" s="21"/>
      <c r="C6" s="1"/>
      <c r="D6" s="70" t="s">
        <v>31</v>
      </c>
      <c r="E6" s="70"/>
      <c r="F6" s="70"/>
      <c r="G6" s="70"/>
      <c r="H6" s="70"/>
      <c r="I6" s="70"/>
      <c r="J6" s="70"/>
      <c r="K6" s="70"/>
      <c r="L6" s="70"/>
      <c r="M6" s="39">
        <f>M21</f>
        <v>9627.6</v>
      </c>
    </row>
    <row r="7" spans="1:13" ht="14.25">
      <c r="A7" s="1"/>
      <c r="B7" s="1"/>
      <c r="C7" s="1"/>
      <c r="D7" s="28"/>
      <c r="E7" s="38"/>
      <c r="F7" s="38"/>
      <c r="G7" s="38"/>
      <c r="H7" s="38"/>
      <c r="I7" s="38"/>
      <c r="J7" s="38"/>
      <c r="K7" s="38"/>
      <c r="L7" s="38"/>
      <c r="M7" s="38"/>
    </row>
    <row r="8" spans="1:13" ht="14.25">
      <c r="A8" s="1"/>
      <c r="B8" s="1"/>
      <c r="C8" s="1"/>
      <c r="D8" s="28"/>
      <c r="E8" s="52"/>
      <c r="F8" s="52"/>
      <c r="G8" s="74" t="s">
        <v>35</v>
      </c>
      <c r="H8" s="74"/>
      <c r="I8" s="74"/>
      <c r="J8" s="74"/>
      <c r="K8" s="74"/>
      <c r="L8" s="74"/>
      <c r="M8" s="74"/>
    </row>
    <row r="9" spans="1:13" ht="13.5">
      <c r="A9" s="1"/>
      <c r="B9" s="1"/>
      <c r="C9" s="1"/>
      <c r="D9" s="44"/>
      <c r="E9" s="44"/>
      <c r="F9" s="1"/>
      <c r="G9" s="75" t="s">
        <v>34</v>
      </c>
      <c r="H9" s="75"/>
      <c r="I9" s="75"/>
      <c r="J9" s="75"/>
      <c r="K9" s="75"/>
      <c r="L9" s="75"/>
      <c r="M9" s="75"/>
    </row>
    <row r="10" spans="1:13" ht="13.5">
      <c r="A10" s="1"/>
      <c r="B10" s="1"/>
      <c r="C10" s="62" t="s">
        <v>18</v>
      </c>
      <c r="D10" s="62"/>
      <c r="E10" s="62"/>
      <c r="F10" s="62"/>
      <c r="G10" s="62"/>
      <c r="H10" s="62"/>
      <c r="I10" s="76" t="s">
        <v>39</v>
      </c>
      <c r="J10" s="76"/>
      <c r="K10" s="76"/>
      <c r="L10" s="76"/>
      <c r="M10" s="77"/>
    </row>
    <row r="11" spans="1:13" ht="13.5">
      <c r="A11" s="1"/>
      <c r="B11" s="1"/>
      <c r="C11" s="61" t="s">
        <v>15</v>
      </c>
      <c r="D11" s="61"/>
      <c r="E11" s="61"/>
      <c r="F11" s="61"/>
      <c r="G11" s="61"/>
      <c r="H11" s="61"/>
      <c r="I11" s="77" t="s">
        <v>24</v>
      </c>
      <c r="J11" s="77"/>
      <c r="K11" s="77"/>
      <c r="L11" s="77"/>
      <c r="M11" s="77"/>
    </row>
    <row r="12" spans="1:13" ht="13.5">
      <c r="A12" s="1"/>
      <c r="B12" s="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</row>
    <row r="13" spans="1:13" ht="16.5">
      <c r="A13" s="78" t="s">
        <v>29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</row>
    <row r="14" spans="1:13" ht="16.5">
      <c r="A14" s="79" t="s">
        <v>42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</row>
    <row r="15" spans="1:13" ht="13.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 ht="13.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ht="27">
      <c r="A17" s="22" t="s">
        <v>5</v>
      </c>
      <c r="B17" s="60" t="s">
        <v>0</v>
      </c>
      <c r="C17" s="60" t="s">
        <v>1</v>
      </c>
      <c r="D17" s="60" t="s">
        <v>11</v>
      </c>
      <c r="E17" s="60" t="s">
        <v>2</v>
      </c>
      <c r="F17" s="53">
        <v>-0.1</v>
      </c>
      <c r="G17" s="60" t="s">
        <v>14</v>
      </c>
      <c r="H17" s="72" t="s">
        <v>13</v>
      </c>
      <c r="I17" s="72"/>
      <c r="J17" s="72" t="s">
        <v>26</v>
      </c>
      <c r="K17" s="72"/>
      <c r="L17" s="22" t="s">
        <v>27</v>
      </c>
      <c r="M17" s="22" t="s">
        <v>25</v>
      </c>
    </row>
    <row r="18" spans="1:13" ht="13.5">
      <c r="A18" s="8">
        <v>1</v>
      </c>
      <c r="B18" s="8">
        <v>2</v>
      </c>
      <c r="C18" s="8">
        <v>3</v>
      </c>
      <c r="D18" s="8">
        <v>4</v>
      </c>
      <c r="E18" s="8">
        <v>5</v>
      </c>
      <c r="F18" s="8">
        <v>6</v>
      </c>
      <c r="G18" s="8">
        <v>7</v>
      </c>
      <c r="H18" s="8">
        <v>8</v>
      </c>
      <c r="I18" s="8">
        <v>9</v>
      </c>
      <c r="J18" s="8">
        <v>10</v>
      </c>
      <c r="K18" s="8">
        <v>11</v>
      </c>
      <c r="L18" s="8">
        <v>12</v>
      </c>
      <c r="M18" s="8">
        <v>13</v>
      </c>
    </row>
    <row r="19" spans="1:13" ht="15">
      <c r="A19" s="8">
        <v>1</v>
      </c>
      <c r="B19" s="23" t="s">
        <v>4</v>
      </c>
      <c r="C19" s="8">
        <v>1</v>
      </c>
      <c r="D19" s="8" t="s">
        <v>12</v>
      </c>
      <c r="E19" s="3">
        <v>5260</v>
      </c>
      <c r="F19" s="26">
        <f>E19*10%</f>
        <v>526</v>
      </c>
      <c r="G19" s="3">
        <f>E19-F19</f>
        <v>4734</v>
      </c>
      <c r="H19" s="5">
        <v>0.2</v>
      </c>
      <c r="I19" s="3">
        <f>G19*H19</f>
        <v>946.80000000000007</v>
      </c>
      <c r="J19" s="5">
        <v>0.2</v>
      </c>
      <c r="K19" s="3">
        <f>G19*J19</f>
        <v>946.80000000000007</v>
      </c>
      <c r="L19" s="3"/>
      <c r="M19" s="3">
        <f>G19+I19+K19</f>
        <v>6627.6</v>
      </c>
    </row>
    <row r="20" spans="1:13" ht="13.5">
      <c r="A20" s="8">
        <v>2</v>
      </c>
      <c r="B20" s="23" t="s">
        <v>3</v>
      </c>
      <c r="C20" s="8">
        <v>0.5</v>
      </c>
      <c r="D20" s="8">
        <v>1</v>
      </c>
      <c r="E20" s="3">
        <v>2670</v>
      </c>
      <c r="F20" s="3">
        <v>0</v>
      </c>
      <c r="G20" s="3">
        <f>E20*C20</f>
        <v>1335</v>
      </c>
      <c r="H20" s="3">
        <v>0</v>
      </c>
      <c r="I20" s="3">
        <f>G20*H20</f>
        <v>0</v>
      </c>
      <c r="J20" s="5"/>
      <c r="K20" s="3">
        <f>G20*J20</f>
        <v>0</v>
      </c>
      <c r="L20" s="3">
        <v>1665</v>
      </c>
      <c r="M20" s="3">
        <f>L20+K20+I20+G20</f>
        <v>3000</v>
      </c>
    </row>
    <row r="21" spans="1:13" ht="15">
      <c r="A21" s="24"/>
      <c r="B21" s="25" t="s">
        <v>6</v>
      </c>
      <c r="C21" s="24">
        <v>1.5</v>
      </c>
      <c r="D21" s="24"/>
      <c r="E21" s="18">
        <f>E19+E20</f>
        <v>7930</v>
      </c>
      <c r="F21" s="18">
        <f>F19+F20</f>
        <v>526</v>
      </c>
      <c r="G21" s="18">
        <f>G19+G20</f>
        <v>6069</v>
      </c>
      <c r="H21" s="18"/>
      <c r="I21" s="18">
        <f>I19+I20</f>
        <v>946.80000000000007</v>
      </c>
      <c r="J21" s="18"/>
      <c r="K21" s="18">
        <f>K19+K20</f>
        <v>946.80000000000007</v>
      </c>
      <c r="L21" s="18">
        <f>L19+L20</f>
        <v>1665</v>
      </c>
      <c r="M21" s="18">
        <f>M19+M20</f>
        <v>9627.6</v>
      </c>
    </row>
    <row r="22" spans="1:13" ht="15">
      <c r="A22" s="11"/>
      <c r="B22" s="12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6"/>
    </row>
    <row r="23" spans="1:13" ht="15">
      <c r="A23" s="11"/>
      <c r="B23" s="14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 ht="15">
      <c r="A24" s="11"/>
      <c r="B24" s="73" t="s">
        <v>40</v>
      </c>
      <c r="C24" s="73"/>
      <c r="D24" s="73"/>
      <c r="E24" s="11"/>
      <c r="F24" s="11"/>
      <c r="G24" s="11"/>
      <c r="H24" s="11"/>
      <c r="I24" s="11"/>
      <c r="J24" s="11"/>
      <c r="K24" s="11"/>
      <c r="L24" s="11"/>
      <c r="M24" s="11"/>
    </row>
    <row r="25" spans="1:13" ht="15">
      <c r="A25" s="11"/>
      <c r="B25" s="27" t="s">
        <v>41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  <row r="26" spans="1:13" ht="15">
      <c r="A26" s="11"/>
      <c r="B26" s="14"/>
      <c r="C26" s="11"/>
      <c r="D26" s="11"/>
      <c r="E26" s="51" t="s">
        <v>17</v>
      </c>
      <c r="F26" s="19"/>
      <c r="G26" s="51" t="s">
        <v>22</v>
      </c>
      <c r="H26" s="51"/>
      <c r="I26" s="19"/>
      <c r="J26" s="19"/>
      <c r="K26" s="19"/>
      <c r="L26" s="19"/>
      <c r="M26" s="11"/>
    </row>
    <row r="27" spans="1:13" ht="15">
      <c r="A27" s="11" t="s">
        <v>16</v>
      </c>
      <c r="B27" s="14"/>
      <c r="C27" s="11"/>
      <c r="D27" s="11"/>
      <c r="E27" s="19"/>
      <c r="F27" s="19"/>
      <c r="G27" s="19"/>
      <c r="H27" s="19"/>
      <c r="I27" s="19"/>
      <c r="J27" s="19"/>
      <c r="K27" s="19"/>
      <c r="L27" s="19"/>
      <c r="M27" s="11"/>
    </row>
  </sheetData>
  <mergeCells count="17">
    <mergeCell ref="I11:M11"/>
    <mergeCell ref="H1:M1"/>
    <mergeCell ref="B2:C2"/>
    <mergeCell ref="D2:E2"/>
    <mergeCell ref="H2:M2"/>
    <mergeCell ref="H3:M3"/>
    <mergeCell ref="H4:M4"/>
    <mergeCell ref="G5:M5"/>
    <mergeCell ref="D6:L6"/>
    <mergeCell ref="G8:M8"/>
    <mergeCell ref="G9:M9"/>
    <mergeCell ref="I10:M10"/>
    <mergeCell ref="A13:M13"/>
    <mergeCell ref="A14:M14"/>
    <mergeCell ref="H17:I17"/>
    <mergeCell ref="J17:K17"/>
    <mergeCell ref="B24:D2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грудень 2021</vt:lpstr>
      <vt:lpstr>липень 2021</vt:lpstr>
      <vt:lpstr>Лист1</vt:lpstr>
      <vt:lpstr>'грудень 2021'!Область_печати</vt:lpstr>
      <vt:lpstr>'липень 2021'!Область_печати</vt:lpstr>
    </vt:vector>
  </TitlesOfParts>
  <Company>RADA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GL_BUH</dc:creator>
  <cp:lastModifiedBy>Пользователь</cp:lastModifiedBy>
  <cp:lastPrinted>2021-12-07T08:33:19Z</cp:lastPrinted>
  <dcterms:created xsi:type="dcterms:W3CDTF">2009-12-26T10:09:21Z</dcterms:created>
  <dcterms:modified xsi:type="dcterms:W3CDTF">2021-12-13T11:13:45Z</dcterms:modified>
</cp:coreProperties>
</file>